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'BS'!$A$1:$G$70</definedName>
    <definedName name="_xlnm.Print_Area" localSheetId="2">'EQUITY'!$A$1:$R$66</definedName>
    <definedName name="_xlnm.Print_Area" localSheetId="4">'NOTES'!$A$1:$M$293</definedName>
  </definedNames>
  <calcPr fullCalcOnLoad="1"/>
</workbook>
</file>

<file path=xl/sharedStrings.xml><?xml version="1.0" encoding="utf-8"?>
<sst xmlns="http://schemas.openxmlformats.org/spreadsheetml/2006/main" count="426" uniqueCount="323">
  <si>
    <t>(Incorporated in Malaysia)</t>
  </si>
  <si>
    <t>Seasonal or Cyclical Factors</t>
  </si>
  <si>
    <t>Debts and Equity Securities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</si>
  <si>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</si>
  <si>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</si>
  <si>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</si>
  <si>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</si>
  <si>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</si>
  <si>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</si>
  <si>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</si>
  <si>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</si>
  <si>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</si>
  <si>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</si>
  <si>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</si>
  <si>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</si>
  <si>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NON-CURRENT ASSETS</t>
  </si>
  <si>
    <t>CURRENT ASSETS</t>
  </si>
  <si>
    <t>Inventories</t>
  </si>
  <si>
    <t>CURRENT LIABILITIES</t>
  </si>
  <si>
    <t>Reserves</t>
  </si>
  <si>
    <t>Retained Profit</t>
  </si>
  <si>
    <t>INDIVIDUAL PERIOD</t>
  </si>
  <si>
    <t>CUMULATIVE PERIOD</t>
  </si>
  <si>
    <t>Minority interests</t>
  </si>
  <si>
    <t>Distributable</t>
  </si>
  <si>
    <t>Share</t>
  </si>
  <si>
    <t>Total</t>
  </si>
  <si>
    <t>Capital</t>
  </si>
  <si>
    <t>Premium</t>
  </si>
  <si>
    <t>Profit before tax</t>
  </si>
  <si>
    <t>quarter</t>
  </si>
  <si>
    <t>to date</t>
  </si>
  <si>
    <t>Reserve on</t>
  </si>
  <si>
    <t>Cash and cash equivalents as at  1 January</t>
  </si>
  <si>
    <t>(I)</t>
  </si>
  <si>
    <t>Cash and cash equivalents comprise:</t>
  </si>
  <si>
    <t>Cash and bank balances</t>
  </si>
  <si>
    <t>Group Borrowings</t>
  </si>
  <si>
    <t>Off balance sheet financial instruments</t>
  </si>
  <si>
    <t>Material Litigation</t>
  </si>
  <si>
    <t xml:space="preserve">Exchange </t>
  </si>
  <si>
    <t>Fluctuation</t>
  </si>
  <si>
    <t>Reserve</t>
  </si>
  <si>
    <t>Consolidation</t>
  </si>
  <si>
    <t>Related Party Transactions</t>
  </si>
  <si>
    <t>By Activities</t>
  </si>
  <si>
    <t>Profit</t>
  </si>
  <si>
    <t>Before</t>
  </si>
  <si>
    <t xml:space="preserve">Assets </t>
  </si>
  <si>
    <t>Employed</t>
  </si>
  <si>
    <t>Trading</t>
  </si>
  <si>
    <t>Manufacturing</t>
  </si>
  <si>
    <t>Inter-company balances</t>
  </si>
  <si>
    <t>Exchange fluctuation reserve</t>
  </si>
  <si>
    <t>Share premium</t>
  </si>
  <si>
    <t>Retained profit</t>
  </si>
  <si>
    <t>Currency translation difference</t>
  </si>
  <si>
    <t>Effect on foreign exchange rate changes</t>
  </si>
  <si>
    <t>UNAUDITED CONDENSED CONSOLIDATED BALANCE SHEET</t>
  </si>
  <si>
    <t>(Unaudited)</t>
  </si>
  <si>
    <t>(Audited)</t>
  </si>
  <si>
    <t>As at end of</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</si>
  <si>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</si>
  <si>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</si>
  <si>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</si>
  <si>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</si>
  <si>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</si>
  <si>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</si>
  <si>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</si>
  <si>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</si>
  <si>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</si>
  <si>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</si>
  <si>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</si>
  <si>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</si>
  <si>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</si>
  <si>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</si>
  <si>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</si>
  <si>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</si>
  <si>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</si>
  <si>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</si>
  <si>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</si>
  <si>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</si>
  <si>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</si>
  <si>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Bank overdraft</t>
  </si>
  <si>
    <t>Weighted average number of ordinary shares in issue ('000)</t>
  </si>
  <si>
    <t>The proceeds from public issue of RM11.798 million are utilised in the following manner :</t>
  </si>
  <si>
    <t>Bank borrowings</t>
  </si>
  <si>
    <t>Short term revolving credit</t>
  </si>
  <si>
    <t>Investment holding</t>
  </si>
  <si>
    <t>Current year's taxation</t>
  </si>
  <si>
    <t>Description</t>
  </si>
  <si>
    <t>Basic Earnings Per Share (sen)</t>
  </si>
  <si>
    <t>Basic Earnings Per Share</t>
  </si>
  <si>
    <t>Diluted Earnings Per Share (sen)</t>
  </si>
  <si>
    <t xml:space="preserve">Earnings per share </t>
  </si>
  <si>
    <t xml:space="preserve">     Basic (sen)</t>
  </si>
  <si>
    <t xml:space="preserve">     Diluted (sen)</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</si>
  <si>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</si>
  <si>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</si>
  <si>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</si>
  <si>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</si>
  <si>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</si>
  <si>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</si>
  <si>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</si>
  <si>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</si>
  <si>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</si>
  <si>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Contingent liabilities</t>
  </si>
  <si>
    <t>Material Changes in Estimates</t>
  </si>
  <si>
    <t>Distribution cost</t>
  </si>
  <si>
    <t>Administrative expenses</t>
  </si>
  <si>
    <t>Finance cost</t>
  </si>
  <si>
    <t>Attributable to:</t>
  </si>
  <si>
    <t>TOTAL ASSETS</t>
  </si>
  <si>
    <t>EQUITY AND LIABILITIES</t>
  </si>
  <si>
    <t>Equity attributable to equity holders of the parent</t>
  </si>
  <si>
    <t>NON-CURRENT LIABILITIES</t>
  </si>
  <si>
    <t>TOTAL LIABILITIES</t>
  </si>
  <si>
    <t>TOTAL EQUITY AND LIABILITIES</t>
  </si>
  <si>
    <t>TOTAL EQUITY</t>
  </si>
  <si>
    <t>Attributable to equity holders of the parent</t>
  </si>
  <si>
    <t>Income tax expense</t>
  </si>
  <si>
    <t>Equity holders of the parent</t>
  </si>
  <si>
    <t>Minority</t>
  </si>
  <si>
    <t>Interests</t>
  </si>
  <si>
    <t xml:space="preserve">Total </t>
  </si>
  <si>
    <t>Equity</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</si>
  <si>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</si>
  <si>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</si>
  <si>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</si>
  <si>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</si>
  <si>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Dividends Paid</t>
  </si>
  <si>
    <t>Valuations of Property, Plant and Equipment</t>
  </si>
  <si>
    <t>Changes in the Composition of the Group</t>
  </si>
  <si>
    <t>There were no material capital commitments as at the date of this annoucement except as disclosed below :</t>
  </si>
  <si>
    <t>Profit Forecast or Profit Guarantee</t>
  </si>
  <si>
    <t>There were no purchase or disposal of quoted securities for the current financial period under review.</t>
  </si>
  <si>
    <t>Basis of Preparation</t>
  </si>
  <si>
    <t>Changes in Accounting Policies</t>
  </si>
  <si>
    <t>Property, plant and equipment</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</si>
  <si>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</si>
  <si>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</si>
  <si>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</si>
  <si>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</si>
  <si>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</si>
  <si>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</si>
  <si>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</si>
  <si>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Profit for the period</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</si>
  <si>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</si>
  <si>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</si>
  <si>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</si>
  <si>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expenses</t>
  </si>
  <si>
    <t>Profit from operations</t>
  </si>
  <si>
    <t>Property, plant &amp; equipment</t>
  </si>
  <si>
    <t>Approved but not contracted for</t>
  </si>
  <si>
    <t>(Over)/Underprovision in prior year</t>
  </si>
  <si>
    <t xml:space="preserve">Earnings Per Share </t>
  </si>
  <si>
    <t>Gross Profit</t>
  </si>
  <si>
    <t>Other income</t>
  </si>
  <si>
    <t>Cost of sales</t>
  </si>
  <si>
    <t>Bonus issue</t>
  </si>
  <si>
    <t xml:space="preserve">There were no issuances and repayment of debt and equity securities, share buy-backs, share cancellations, shares held as treasury shares and resale of treasury shares for the currrent financial period under review except for the following: </t>
  </si>
  <si>
    <t>Other</t>
  </si>
  <si>
    <t>Share-based payment under ESOS</t>
  </si>
  <si>
    <t>Others</t>
  </si>
  <si>
    <t>Issue of ordinary shares:</t>
  </si>
  <si>
    <t>Pursuant to ESOS</t>
  </si>
  <si>
    <t>Employee Share Options Scheme ("ESOS')</t>
  </si>
  <si>
    <t>Intangible assets</t>
  </si>
  <si>
    <t>Investment in associates</t>
  </si>
  <si>
    <t>Trade receivables</t>
  </si>
  <si>
    <t>Other receivables</t>
  </si>
  <si>
    <t>Cash &amp; cash equivalents</t>
  </si>
  <si>
    <t>Share capital</t>
  </si>
  <si>
    <t>Shareholders' equity</t>
  </si>
  <si>
    <t>Deferred taxation</t>
  </si>
  <si>
    <t>Term loan</t>
  </si>
  <si>
    <t>Finance creditor</t>
  </si>
  <si>
    <t>Trade payables</t>
  </si>
  <si>
    <t>Other payables</t>
  </si>
  <si>
    <t>Profit for the year</t>
  </si>
  <si>
    <t>Fixed deposits with licensed banks</t>
  </si>
  <si>
    <t>Diluted Earnings Per Share</t>
  </si>
  <si>
    <t>- Effect of dilution-Share options</t>
  </si>
  <si>
    <t>Weighted average number of ordinary shares in issue -diluted ('000)</t>
  </si>
  <si>
    <t xml:space="preserve"> </t>
  </si>
  <si>
    <t>The diluted earnings per share is calculated by dividing profit for the period attributable to ordinary equity holders of the parent over the weighted average number of  ordinary shares in issue during the period after adjustment for the effect of dilutive potential ordinary shares.</t>
  </si>
  <si>
    <t xml:space="preserve">Note : The extension of factory and purchase of machinery originally proposed for cephalosporine project is replaced by the expansion of eyedrop and sterile projects.The change in plan was disclosed in an announcement in June 2005. </t>
  </si>
  <si>
    <t xml:space="preserve">Working capital </t>
  </si>
  <si>
    <t xml:space="preserve">Estimated listing expenses </t>
  </si>
  <si>
    <t>(The Condensed Consolidated Income Statement should be read in conjunction with the audited financial statements for the year ended 31 December 2006.)</t>
  </si>
  <si>
    <t>At 1 January 2007</t>
  </si>
  <si>
    <t>(The Condensed Consolidated Cash Flow Statement should be read in conjunction with the audited financial statements for the year ended 31 December 2006.)</t>
  </si>
  <si>
    <t>Amount due to ultimate holding company</t>
  </si>
  <si>
    <t xml:space="preserve">Net cash used in financing activities </t>
  </si>
  <si>
    <t>Net increase in cash and cash equivalents</t>
  </si>
  <si>
    <t>At 1 January 2006</t>
  </si>
  <si>
    <t>As previously stated</t>
  </si>
  <si>
    <t>Prior year adjustment</t>
  </si>
  <si>
    <t>-effect of adopting FRS 3</t>
  </si>
  <si>
    <t>Restated balance</t>
  </si>
  <si>
    <t>31/12/2006</t>
  </si>
  <si>
    <t>Prepaid interest in leased land</t>
  </si>
  <si>
    <t>(The Condensed Consolidated Balance Sheet should be read in conjunction with the audited financial statements for the year ended 31 December 2006.)</t>
  </si>
  <si>
    <t>&lt;--------------------    Non-distributable                   ----------------&gt;</t>
  </si>
  <si>
    <t>Material Events Subsequent to the end of the Reporting Period</t>
  </si>
  <si>
    <t>There were no material events subsequent to the end of the current quarter under review.</t>
  </si>
  <si>
    <t>Prospects for the Current Financial Year</t>
  </si>
  <si>
    <t>N/A</t>
  </si>
  <si>
    <t>On 31 Jan 2007, the Company subscribed to 60% equity in Sun Ten Pharmaceutical Mfg (M) Sdn. Bhd. ("STPM") representing 2,035,500 ordinary shares of RM1 at par for cash, thereby making it a subsidiary. STPM is a company incorporated in Malaysia and engaged in the trading of Traditional Chinese Herbal products.</t>
  </si>
  <si>
    <t>Option price per share</t>
  </si>
  <si>
    <t>No. of shares issued</t>
  </si>
  <si>
    <t>Cash proceeds</t>
  </si>
  <si>
    <t>The subscription of 60% equity in STPM is expected not to have any material effect on the share capital, substantial shareholding, earnings and net results of the Group and its subsidiaries for the financial year ending 31 December 2007.</t>
  </si>
  <si>
    <t>No commentary is made on any variance arises between actual profit from forecast profit, as it does not apply to the Group.</t>
  </si>
  <si>
    <t>There was no sales of unquoted investments and properties in the current financial period under review.</t>
  </si>
  <si>
    <t xml:space="preserve">Disclosure of Significant Related Party Transactions </t>
  </si>
  <si>
    <t>Related Parties</t>
  </si>
  <si>
    <t>Relationship</t>
  </si>
  <si>
    <t>Yung Shin Pharmceutical 
Ind. Co. Ltd</t>
  </si>
  <si>
    <t>Ultimate Holding Company</t>
  </si>
  <si>
    <t>Nature of 
Transaction</t>
  </si>
  <si>
    <t>Share of loss of equity accounted associates</t>
  </si>
  <si>
    <t>The auditors' report on the audited financial statements for the year ended 31 December 2006 was not qualified.</t>
  </si>
  <si>
    <t>The valuations of property, plant and equipment have been brought forward without amendment from the financial statements for the year ended 31 December 2006.</t>
  </si>
  <si>
    <t>Purchase of 
Pharmaceutical Products</t>
  </si>
  <si>
    <t>There were no contingent liabilities as at the date of this announcement since the preceding financial year ended 31 December 2006.</t>
  </si>
  <si>
    <t>Dividend</t>
  </si>
  <si>
    <t>The revision in the utilization of listing proceeds had been approved and extended to 30 June 2008 as disclosed in the announcement dated 20 June 2007.</t>
  </si>
  <si>
    <t>Amount due from related companies</t>
  </si>
  <si>
    <t>Current quarter ended 30/06/07</t>
  </si>
  <si>
    <t>Preceding year corresponding quarter ended 30/06/06</t>
  </si>
  <si>
    <t>Current year ended 30/06/07</t>
  </si>
  <si>
    <t>Preceding year ended 30/06/06</t>
  </si>
  <si>
    <t>FRS</t>
  </si>
  <si>
    <t>Leases</t>
  </si>
  <si>
    <t xml:space="preserve">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the leasehold land was classified as property, plant and equipment and was stated at valuation less accumulated depreciation and impairment lossess. </t>
  </si>
  <si>
    <t>Comparatives</t>
  </si>
  <si>
    <t>The following comparative amounts have been restated due to adoption of new/revised FRS 117 :</t>
  </si>
  <si>
    <t>Adjustments</t>
  </si>
  <si>
    <t xml:space="preserve">Previously </t>
  </si>
  <si>
    <t>FRS 117</t>
  </si>
  <si>
    <t>stated</t>
  </si>
  <si>
    <t>Note 2.1</t>
  </si>
  <si>
    <t>Restated</t>
  </si>
  <si>
    <t>Balance Sheet</t>
  </si>
  <si>
    <t>At 31 December 2006 (audited)</t>
  </si>
  <si>
    <t>Prepaid interest in leased land</t>
  </si>
  <si>
    <t>- At 30 June</t>
  </si>
  <si>
    <t>An increase in the authorised share capital of the Company from RM 100,000,000 comprising 100,000,000 shares to RM 250,000,000 comprising of 250,000,000 shares.</t>
  </si>
  <si>
    <t>The effective tax rate of the group is lower than the statutory tax rate principally due to the reinvestment allowances in a core subsidiary.</t>
  </si>
  <si>
    <t>There were no changes in estimates that have had a material effect in the current quarter's results.</t>
  </si>
  <si>
    <t>This capital commitment comprises the construction of 2 additional 5 storey buildings which will house the factory, warehouse, office and car park as per announcement to Bursa Malaysia Securities Berhad on 21 June 2006.</t>
  </si>
  <si>
    <t>The said proposals were approved by the Securities Commission on 2nd August 2007 and Bank Negara on 3rd August 2007 respectively.</t>
  </si>
  <si>
    <t>FOR THE THIRD QUARTER ENDED 30 SEPTEMBER 2007</t>
  </si>
  <si>
    <t>Current quarter ended 30/09/07</t>
  </si>
  <si>
    <t>Preceding year corresponding quarter ended 30/09/06</t>
  </si>
  <si>
    <t>Current year ended 30/09/07</t>
  </si>
  <si>
    <t>Preceding year ended 30/09/06</t>
  </si>
  <si>
    <t>AS AT 30 SEPTEMBER 2007</t>
  </si>
  <si>
    <t>30/09/2007</t>
  </si>
  <si>
    <t>FOR THE YEAR ENDED 30 SEPTEMBER 2007</t>
  </si>
  <si>
    <t>9 months ended 30 September 2007</t>
  </si>
  <si>
    <t>At 30 September 2007</t>
  </si>
  <si>
    <t>9 months ended 30 September 2006</t>
  </si>
  <si>
    <t>At 30 September 2006</t>
  </si>
  <si>
    <t>9 months ended</t>
  </si>
  <si>
    <t xml:space="preserve"> 30 Sept 2007</t>
  </si>
  <si>
    <t xml:space="preserve"> 30 Sept 2006</t>
  </si>
  <si>
    <t>NOTES TO THE INTERIM FINANCIAL REPORT FOR THE QUARTER ENDED 30 SEPTEMBER 2007</t>
  </si>
  <si>
    <t xml:space="preserve">The interim financial report is unaudited and has been prepared in accordance with the requirements of FRS 134" Interim Financial Reporting " and Paragraph 9.22 of the Listing Requirements of Bursa Malaysia Securities Berhad. </t>
  </si>
  <si>
    <t>The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</si>
  <si>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 xml:space="preserve">The accounting policies and methods of computation adopted for the interim financial report are consistent with those adopted by the Group in the audited financial statements for the year ended 31 December 2006 except for the accounting policy changes arising from the adoption of the following new and revised Financial Reporting Standards ("FRS") effective from 1 January 2007: - </t>
  </si>
  <si>
    <t>FRS 117 Lease</t>
  </si>
  <si>
    <t>FRS 124 Related Party Disclosures</t>
  </si>
  <si>
    <t>The Group has not adopted FRS 139 Financial Instruments: Recognition and Measurement as its effective date has yet to be determined.</t>
  </si>
  <si>
    <t>The adoption of the new/revised FRSs does not have significant financial impact on the Group for the current quarter under review. The principal effects of the changes in accounting policies resulting from the adoption of the FRSs are disclosed below:</t>
  </si>
  <si>
    <t>During the financial period ended 30 September 2007, the Company had issued 344,000 new ordinary shares of RM1.00 each for cash pursuant to the Company's ESOS at exercise price of RM1.01 per ordinary share.</t>
  </si>
  <si>
    <t>Amount due to related companies</t>
  </si>
  <si>
    <t>2006 first and final 6% tax exempt dividend</t>
  </si>
  <si>
    <t>Net cash used in investing activities</t>
  </si>
  <si>
    <t>Cash and cash equivalents as at  30 September (I)</t>
  </si>
  <si>
    <t>Amount
RM'000</t>
  </si>
  <si>
    <t>During the financial period ended 30 September 2007, a first and final tax exempt dividend of 6% per ordinary share amounting to RM4,011,480 was paid in respect of the previous financial year ended 31 December 2006.</t>
  </si>
  <si>
    <t>Segmental analysis of the results and assets employed for the period ended 30 September 2007</t>
  </si>
  <si>
    <t>The above commitment was not provided for in the interim financial statements as at 30 September 2007.</t>
  </si>
  <si>
    <t>Qtr 2</t>
  </si>
  <si>
    <t>(30/06/07)</t>
  </si>
  <si>
    <t>Qtr 3</t>
  </si>
  <si>
    <t>(30/09/07)</t>
  </si>
  <si>
    <r>
      <t>The Group registered revenue of RM27.229 million against RM25.669 million in the preceding quarter which is an increase</t>
    </r>
    <r>
      <rPr>
        <b/>
        <i/>
        <sz val="12"/>
        <rFont val="Times New Roman"/>
        <family val="1"/>
      </rPr>
      <t xml:space="preserve"> </t>
    </r>
    <r>
      <rPr>
        <sz val="12"/>
        <rFont val="Times New Roman"/>
        <family val="1"/>
      </rPr>
      <t>of  6.1%. The improvement in performance for the current quarter was mainly attributable to the higher demand from local market as compared to the previous quarter.</t>
    </r>
  </si>
  <si>
    <t>Period to Date Ended 30 Sept</t>
  </si>
  <si>
    <t>Quarter Ended 30 Sept</t>
  </si>
  <si>
    <t>The details of the Group borrowings and debt securities as at 30 September 2007 are as follows :</t>
  </si>
  <si>
    <t>There were no financial instruments with off balance sheet risk for the financial period ended 30 September 2007.</t>
  </si>
  <si>
    <t>Proposed Rights Issue and Increase in Authorised Share Capital</t>
  </si>
  <si>
    <t>(i)</t>
  </si>
  <si>
    <t>(ii)</t>
  </si>
  <si>
    <t>A renounceable rights issue of up to 36,602,500 warrants on the basis of one (1) warrant for every two (2) existing ordinary shares of RM 1.00 each; and</t>
  </si>
  <si>
    <t>a)</t>
  </si>
  <si>
    <t>b)</t>
  </si>
  <si>
    <t>Pursuant thereto, OSK Investment Bank Berhad ("OSK") on behalf of the Board of Directors of the Company announced that the Board had on even date resolved to fix the following prices for the securities to be issued pursuant to the Proposed Rights Issue as follows:</t>
  </si>
  <si>
    <t>YSPSAH Vietnam is a wholly owned subsidiary of the Company. Presently, it has not commenced operation and is in a dormant state with a authorised capital of USD3 million.</t>
  </si>
  <si>
    <t>(iii)</t>
  </si>
  <si>
    <t xml:space="preserve">On 20 September 2007, the Company has incorporated a sub-subsidiary company in Vietnam, namely Y.S.P. Industries (Vietnam) Co., Ltd. ("YSPI Vietnam"). </t>
  </si>
  <si>
    <t>Presently, it has not commenced operation and is in a dormant state with a proposed paid-up capital of VND192,600 million (equivalent to USD12 million)</t>
  </si>
  <si>
    <t>The above said incorporations are not expected to have any material effects on the net assets and earnings of the Company.</t>
  </si>
  <si>
    <t>Other than the above, there were no other material changes in the composition of the Group for the current financial period.</t>
  </si>
  <si>
    <t>Profit before tax also grew by 41% to RM12.5 million from RM8.8 million in the same period last year. The increase was mainly as a result of the increased revenue registered, lower operating cost and  foreign exchange gain for the current financial period.</t>
  </si>
  <si>
    <t>For the current quarter, the Group posted a profit before tax of RM3.682 million as compared to the preceding quarter's profit before tax of RM4.913 million. The decrease of 25.1% was mainly due to lower gross profit margin and lower foreign exchange gain as compared to the preceding quarter.</t>
  </si>
  <si>
    <t>AUDIT COMMITTEE MEETING - 13 NOV 2007 (AGENDA -5)</t>
  </si>
  <si>
    <t>BOARD OF DIRECTOR MEETING - 15 NOV 2007 (AGENDA - 5i)</t>
  </si>
  <si>
    <t>On 26 June 2007, the Company has incorporated an offshore company under the International Business Companies Order, 2000 in Brunei Darussalam known as Y.S.P.SAH (Vietnam) Co., Ltd. ("YSPSAH Vietnam").</t>
  </si>
  <si>
    <t>YSPI Vietnam will be engaged in the manufacturing and sale of pharmaceutical and veterinary products in Vietnam. It is a 95% owned subsidiary of YSPSAH Vietnam.</t>
  </si>
  <si>
    <t>For the nine months ended 30 September 2007, the Group revenue increased by 16.4% to RM76.6 million from RM65.8 million recorded in the corresponding financial period last year. The increase in revenue was mainly due to higher demand of the company's products, resulting from more intensive marketing effort.</t>
  </si>
  <si>
    <t>At the Extraordinary General Meeting ('EGM') held on 12 October 2007, shareholders had approved the following:</t>
  </si>
  <si>
    <t>The issue price of the Warrants at RM0.19 per Warrant; and</t>
  </si>
  <si>
    <t>The exercise price of the Warrants at RM1.48 per Warrant.</t>
  </si>
  <si>
    <t>OSK had on behalf of the Board of Directors on 25 October 2007 announced the book closure date for the Warrant which was fixed on 9 November 2007. The important relevant dates for renounceable Rights Issue were announced on 25 October 2007.</t>
  </si>
  <si>
    <t xml:space="preserve">No dividends is declared by the Group for the current financial period.   </t>
  </si>
  <si>
    <t>In addition to related party disclosure mentioned in Note 15 of this interim financial report, set out below is the detailed analysis of the significant related party transactions which were carried out on terms and conditions attainable in transactions with unrelated parties.</t>
  </si>
  <si>
    <t>There was no significant  related party transactions of the Group for the quarter under review except for purchase from ultimate holding company for the amount of RM6.26 million. The details were set out in note 2.3 in accordance with para 17 and para 18 of the FRS 124.</t>
  </si>
  <si>
    <t xml:space="preserve">The Group will continue to venture in other overseas emerging markets like Vietnam and its neighbouring countries particularly in the Southeast Asia region. </t>
  </si>
  <si>
    <t xml:space="preserve">Besides, the management is focussed on more value added performance by improving operational efficiency, higher productivity and cost reduction in all areas of operations. Given this commitment which will further drive operational and financial efficiency and barring any unforeseen circumstances, the Board is of the opinion that the Group's prospects will continue to be satisfactory.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</si>
</sst>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s>
  <fonts count="17">
    <font>
      <sz val="10"/>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
      <b/>
      <sz val="9"/>
      <name val="Times New Roman"/>
      <family val="1"/>
    </font>
    <font>
      <sz val="12"/>
      <color indexed="12"/>
      <name val="Times New Roman"/>
      <family val="1"/>
    </font>
    <font>
      <b/>
      <sz val="12"/>
      <color indexed="10"/>
      <name val="Times New Roman"/>
      <family val="1"/>
    </font>
    <font>
      <b/>
      <sz val="12"/>
      <color indexed="8"/>
      <name val="Times New Roman"/>
      <family val="1"/>
    </font>
    <font>
      <b/>
      <i/>
      <sz val="13"/>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color indexed="63"/>
      </top>
      <bottom style="double"/>
    </border>
    <border>
      <left>
        <color indexed="63"/>
      </left>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30">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17" fontId="3" fillId="0" borderId="0" xfId="22" applyNumberFormat="1" applyFont="1" applyFill="1" applyBorder="1" applyAlignment="1">
      <alignment horizontal="center" vertical="center" wrapText="1"/>
      <protection/>
    </xf>
    <xf numFmtId="37" fontId="3" fillId="0" borderId="0" xfId="22" applyNumberFormat="1" applyFont="1" applyFill="1" applyBorder="1" applyAlignment="1">
      <alignment horizontal="center" vertical="center"/>
      <protection/>
    </xf>
    <xf numFmtId="0" fontId="4" fillId="0" borderId="3" xfId="23" applyFont="1" applyFill="1" applyBorder="1" applyAlignment="1">
      <alignment vertical="center"/>
      <protection/>
    </xf>
    <xf numFmtId="0" fontId="4" fillId="0" borderId="4" xfId="23" applyFont="1" applyFill="1" applyBorder="1" applyAlignment="1">
      <alignment vertical="center"/>
      <protection/>
    </xf>
    <xf numFmtId="41" fontId="3" fillId="0" borderId="5" xfId="23" applyNumberFormat="1" applyFont="1" applyFill="1" applyBorder="1" applyAlignment="1">
      <alignment horizontal="center" vertical="center"/>
      <protection/>
    </xf>
    <xf numFmtId="0" fontId="4" fillId="0" borderId="6" xfId="23" applyFont="1" applyFill="1" applyBorder="1" applyAlignment="1">
      <alignment vertical="center"/>
      <protection/>
    </xf>
    <xf numFmtId="0" fontId="4" fillId="0" borderId="7" xfId="23" applyFont="1" applyFill="1" applyBorder="1" applyAlignment="1">
      <alignment vertical="center"/>
      <protection/>
    </xf>
    <xf numFmtId="0" fontId="4" fillId="0" borderId="7" xfId="23" applyFont="1" applyFill="1" applyBorder="1" applyAlignment="1">
      <alignment horizontal="justify" vertical="center"/>
      <protection/>
    </xf>
    <xf numFmtId="0" fontId="3" fillId="0" borderId="7" xfId="23" applyFont="1" applyFill="1" applyBorder="1" applyAlignment="1">
      <alignment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3"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6"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6" fontId="4" fillId="0" borderId="0" xfId="15" applyNumberFormat="1" applyFont="1" applyFill="1" applyBorder="1" applyAlignment="1">
      <alignment horizontal="right" vertical="top" wrapText="1"/>
    </xf>
    <xf numFmtId="176"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2" applyFont="1" applyFill="1" applyAlignment="1">
      <alignment vertical="center"/>
      <protection/>
    </xf>
    <xf numFmtId="0" fontId="3" fillId="0" borderId="0" xfId="22" applyFont="1" applyFill="1" applyAlignment="1">
      <alignment vertical="center"/>
      <protection/>
    </xf>
    <xf numFmtId="176" fontId="4" fillId="0" borderId="0" xfId="15" applyNumberFormat="1" applyFont="1" applyFill="1" applyAlignment="1">
      <alignment/>
    </xf>
    <xf numFmtId="176" fontId="4" fillId="0" borderId="9" xfId="15" applyNumberFormat="1" applyFont="1" applyFill="1" applyBorder="1" applyAlignment="1">
      <alignment/>
    </xf>
    <xf numFmtId="176" fontId="4" fillId="0" borderId="0" xfId="15" applyNumberFormat="1" applyFont="1" applyFill="1" applyBorder="1" applyAlignment="1">
      <alignment horizontal="right"/>
    </xf>
    <xf numFmtId="176" fontId="4" fillId="0" borderId="10" xfId="15" applyNumberFormat="1" applyFont="1" applyFill="1" applyBorder="1" applyAlignment="1">
      <alignment/>
    </xf>
    <xf numFmtId="0" fontId="4" fillId="0" borderId="0" xfId="22" applyNumberFormat="1" applyFont="1" applyFill="1">
      <alignment/>
      <protection/>
    </xf>
    <xf numFmtId="0" fontId="4" fillId="0" borderId="0" xfId="22" applyFont="1" applyFill="1">
      <alignment/>
      <protection/>
    </xf>
    <xf numFmtId="41" fontId="4" fillId="0" borderId="0" xfId="22" applyNumberFormat="1" applyFont="1" applyFill="1">
      <alignment/>
      <protection/>
    </xf>
    <xf numFmtId="0" fontId="3" fillId="0" borderId="0" xfId="0" applyFont="1" applyFill="1" applyAlignment="1">
      <alignment horizontal="justify" vertical="center"/>
    </xf>
    <xf numFmtId="0" fontId="4" fillId="0" borderId="1" xfId="23" applyFont="1" applyFill="1" applyBorder="1" applyAlignment="1">
      <alignment vertical="center"/>
      <protection/>
    </xf>
    <xf numFmtId="0" fontId="4" fillId="0" borderId="0" xfId="23" applyFont="1" applyFill="1" applyAlignment="1">
      <alignment vertical="center"/>
      <protection/>
    </xf>
    <xf numFmtId="41"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0" xfId="15" applyNumberFormat="1" applyFont="1" applyFill="1" applyBorder="1" applyAlignment="1">
      <alignment horizontal="center" vertical="center"/>
    </xf>
    <xf numFmtId="41" fontId="4" fillId="0" borderId="11" xfId="0" applyNumberFormat="1" applyFont="1" applyFill="1" applyBorder="1" applyAlignment="1">
      <alignment vertical="center"/>
    </xf>
    <xf numFmtId="176" fontId="4" fillId="0" borderId="0" xfId="15"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4"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14" fontId="3" fillId="0" borderId="7"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7"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1" xfId="0" applyNumberFormat="1" applyFont="1" applyFill="1" applyBorder="1" applyAlignment="1">
      <alignment horizontal="center" vertical="center"/>
    </xf>
    <xf numFmtId="0" fontId="4" fillId="0" borderId="12" xfId="0" applyFont="1" applyFill="1" applyBorder="1" applyAlignment="1" quotePrefix="1">
      <alignment horizontal="center" vertical="top" wrapText="1"/>
    </xf>
    <xf numFmtId="0" fontId="4" fillId="0" borderId="9" xfId="0" applyFont="1" applyFill="1" applyBorder="1" applyAlignment="1" quotePrefix="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6" fontId="4" fillId="0" borderId="0" xfId="15" applyNumberFormat="1" applyFont="1" applyFill="1" applyAlignment="1">
      <alignment/>
    </xf>
    <xf numFmtId="176" fontId="4" fillId="0" borderId="0" xfId="0" applyNumberFormat="1" applyFont="1" applyFill="1" applyAlignment="1">
      <alignment/>
    </xf>
    <xf numFmtId="176"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Alignment="1">
      <alignment horizontal="left"/>
    </xf>
    <xf numFmtId="41" fontId="4" fillId="0" borderId="8"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6" fontId="4" fillId="0" borderId="0" xfId="15" applyNumberFormat="1" applyFont="1" applyFill="1" applyAlignment="1">
      <alignment horizontal="center"/>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176" fontId="4" fillId="0" borderId="0" xfId="15" applyNumberFormat="1" applyFont="1" applyFill="1" applyBorder="1" applyAlignment="1">
      <alignment/>
    </xf>
    <xf numFmtId="0" fontId="3" fillId="0" borderId="0" xfId="23"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2" applyNumberFormat="1" applyFont="1" applyFill="1" applyBorder="1">
      <alignment/>
      <protection/>
    </xf>
    <xf numFmtId="41" fontId="4" fillId="0" borderId="0" xfId="22" applyNumberFormat="1" applyFont="1" applyFill="1" applyBorder="1">
      <alignment/>
      <protection/>
    </xf>
    <xf numFmtId="0" fontId="3" fillId="0" borderId="3" xfId="0" applyFont="1" applyFill="1" applyBorder="1" applyAlignment="1">
      <alignment horizontal="left" vertical="center"/>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3" xfId="0" applyFont="1" applyFill="1" applyBorder="1" applyAlignment="1">
      <alignment/>
    </xf>
    <xf numFmtId="0" fontId="4" fillId="0" borderId="4" xfId="0" applyFont="1" applyFill="1" applyBorder="1" applyAlignment="1">
      <alignment horizontal="left"/>
    </xf>
    <xf numFmtId="0" fontId="4" fillId="0" borderId="14" xfId="0" applyFont="1" applyFill="1" applyBorder="1" applyAlignment="1">
      <alignment/>
    </xf>
    <xf numFmtId="0" fontId="4" fillId="0" borderId="14"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9" xfId="0" applyFont="1" applyFill="1" applyBorder="1" applyAlignment="1">
      <alignment vertical="top" wrapText="1"/>
    </xf>
    <xf numFmtId="0" fontId="4" fillId="0" borderId="15" xfId="0" applyFont="1" applyFill="1" applyBorder="1" applyAlignment="1">
      <alignment/>
    </xf>
    <xf numFmtId="176" fontId="4" fillId="0" borderId="14" xfId="15" applyNumberFormat="1" applyFont="1" applyFill="1" applyBorder="1" applyAlignment="1">
      <alignment vertical="top" wrapText="1"/>
    </xf>
    <xf numFmtId="0" fontId="4" fillId="0" borderId="4" xfId="0" applyFont="1" applyFill="1" applyBorder="1" applyAlignment="1">
      <alignment/>
    </xf>
    <xf numFmtId="176"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6" fontId="4" fillId="0" borderId="15" xfId="15" applyNumberFormat="1" applyFont="1" applyFill="1" applyBorder="1" applyAlignment="1">
      <alignment vertical="top" wrapText="1"/>
    </xf>
    <xf numFmtId="176" fontId="4" fillId="0" borderId="4" xfId="15" applyNumberFormat="1" applyFont="1" applyFill="1" applyBorder="1" applyAlignment="1">
      <alignment horizontal="center" vertical="top" wrapText="1"/>
    </xf>
    <xf numFmtId="176" fontId="4" fillId="0" borderId="4" xfId="15" applyNumberFormat="1" applyFont="1" applyFill="1" applyBorder="1" applyAlignment="1">
      <alignment horizontal="center"/>
    </xf>
    <xf numFmtId="0" fontId="4" fillId="0" borderId="15" xfId="0" applyFont="1" applyFill="1" applyBorder="1" applyAlignment="1">
      <alignment vertical="top" wrapText="1"/>
    </xf>
    <xf numFmtId="0" fontId="4" fillId="0" borderId="7" xfId="0" applyFont="1" applyFill="1" applyBorder="1" applyAlignment="1">
      <alignment horizontal="center"/>
    </xf>
    <xf numFmtId="43" fontId="4" fillId="0" borderId="1" xfId="15" applyNumberFormat="1" applyFont="1" applyFill="1" applyBorder="1" applyAlignment="1">
      <alignment horizontal="left"/>
    </xf>
    <xf numFmtId="0" fontId="4" fillId="0" borderId="16" xfId="0" applyFont="1" applyFill="1" applyBorder="1" applyAlignment="1">
      <alignment/>
    </xf>
    <xf numFmtId="176" fontId="4" fillId="0" borderId="16" xfId="15" applyNumberFormat="1" applyFont="1" applyFill="1" applyBorder="1" applyAlignment="1">
      <alignment vertical="top" wrapText="1"/>
    </xf>
    <xf numFmtId="0" fontId="4" fillId="0" borderId="16" xfId="0" applyFont="1" applyFill="1" applyBorder="1" applyAlignment="1">
      <alignment vertical="top" wrapText="1"/>
    </xf>
    <xf numFmtId="0" fontId="4" fillId="0" borderId="13" xfId="0" applyFont="1" applyFill="1" applyBorder="1" applyAlignment="1">
      <alignment vertical="top" wrapText="1"/>
    </xf>
    <xf numFmtId="0" fontId="4" fillId="0" borderId="3" xfId="0" applyFont="1" applyFill="1" applyBorder="1" applyAlignment="1">
      <alignment/>
    </xf>
    <xf numFmtId="176" fontId="4" fillId="0" borderId="8" xfId="15" applyNumberFormat="1" applyFont="1" applyFill="1" applyBorder="1" applyAlignment="1">
      <alignment horizontal="left"/>
    </xf>
    <xf numFmtId="176" fontId="4" fillId="0" borderId="8" xfId="15" applyNumberFormat="1" applyFont="1" applyFill="1" applyBorder="1" applyAlignment="1">
      <alignment horizontal="center"/>
    </xf>
    <xf numFmtId="43" fontId="4" fillId="0" borderId="0" xfId="15" applyNumberFormat="1" applyFont="1" applyFill="1" applyBorder="1" applyAlignment="1">
      <alignment horizontal="left"/>
    </xf>
    <xf numFmtId="176" fontId="4" fillId="0" borderId="0" xfId="15" applyNumberFormat="1" applyFont="1" applyFill="1" applyBorder="1" applyAlignment="1">
      <alignment vertical="top" wrapText="1"/>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quotePrefix="1">
      <alignment horizontal="center" vertical="top" wrapText="1"/>
    </xf>
    <xf numFmtId="176" fontId="4" fillId="0" borderId="0" xfId="15" applyNumberFormat="1" applyFont="1" applyFill="1" applyBorder="1" applyAlignment="1">
      <alignment vertical="top"/>
    </xf>
    <xf numFmtId="0" fontId="3" fillId="0" borderId="0" xfId="0" applyFont="1" applyFill="1" applyAlignment="1">
      <alignment horizontal="left"/>
    </xf>
    <xf numFmtId="0" fontId="8"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left" wrapText="1"/>
    </xf>
    <xf numFmtId="0" fontId="8" fillId="0" borderId="0" xfId="0" applyFont="1" applyFill="1" applyAlignment="1">
      <alignment wrapText="1"/>
    </xf>
    <xf numFmtId="176" fontId="4" fillId="0" borderId="0" xfId="15" applyNumberFormat="1" applyFont="1" applyFill="1" applyAlignment="1">
      <alignment horizontal="left"/>
    </xf>
    <xf numFmtId="176" fontId="4" fillId="0" borderId="10" xfId="0" applyNumberFormat="1" applyFont="1" applyFill="1" applyBorder="1" applyAlignment="1">
      <alignment horizontal="left"/>
    </xf>
    <xf numFmtId="176" fontId="4" fillId="0" borderId="10" xfId="0" applyNumberFormat="1" applyFont="1" applyFill="1" applyBorder="1" applyAlignment="1">
      <alignment horizontal="center"/>
    </xf>
    <xf numFmtId="176" fontId="4" fillId="0" borderId="0" xfId="0" applyNumberFormat="1" applyFont="1" applyFill="1" applyBorder="1" applyAlignment="1">
      <alignment horizontal="left"/>
    </xf>
    <xf numFmtId="176" fontId="4" fillId="0" borderId="0" xfId="15" applyNumberFormat="1" applyFont="1" applyFill="1" applyAlignment="1">
      <alignment horizontal="left" wrapText="1"/>
    </xf>
    <xf numFmtId="43" fontId="4" fillId="0" borderId="0" xfId="15" applyFont="1" applyFill="1" applyAlignment="1">
      <alignment vertical="center"/>
    </xf>
    <xf numFmtId="176" fontId="4" fillId="0" borderId="0" xfId="15" applyNumberFormat="1" applyFont="1" applyFill="1" applyAlignment="1">
      <alignment wrapText="1"/>
    </xf>
    <xf numFmtId="0" fontId="3" fillId="0" borderId="0" xfId="0" applyFont="1" applyFill="1" applyAlignment="1">
      <alignment horizontal="right"/>
    </xf>
    <xf numFmtId="176" fontId="4" fillId="0" borderId="0" xfId="15" applyNumberFormat="1" applyFont="1" applyFill="1" applyBorder="1" applyAlignment="1">
      <alignment wrapText="1"/>
    </xf>
    <xf numFmtId="176" fontId="4" fillId="0" borderId="0" xfId="15" applyNumberFormat="1" applyFont="1" applyFill="1" applyBorder="1" applyAlignment="1">
      <alignment/>
    </xf>
    <xf numFmtId="176" fontId="4" fillId="0" borderId="0" xfId="15" applyNumberFormat="1" applyFont="1" applyFill="1" applyAlignment="1">
      <alignment horizontal="center" wrapText="1"/>
    </xf>
    <xf numFmtId="176" fontId="4" fillId="0" borderId="0" xfId="15" applyNumberFormat="1" applyFont="1" applyFill="1" applyBorder="1" applyAlignment="1">
      <alignment horizontal="center" wrapText="1"/>
    </xf>
    <xf numFmtId="176" fontId="4" fillId="0" borderId="0" xfId="15" applyNumberFormat="1" applyFont="1" applyFill="1" applyBorder="1" applyAlignment="1">
      <alignment horizontal="center"/>
    </xf>
    <xf numFmtId="176" fontId="4" fillId="0" borderId="10" xfId="15" applyNumberFormat="1" applyFont="1" applyFill="1" applyBorder="1" applyAlignment="1">
      <alignment wrapText="1"/>
    </xf>
    <xf numFmtId="0" fontId="4" fillId="0" borderId="0" xfId="0" applyFont="1" applyFill="1" applyBorder="1" applyAlignment="1">
      <alignment wrapText="1"/>
    </xf>
    <xf numFmtId="0" fontId="9" fillId="0" borderId="6" xfId="0" applyFont="1" applyFill="1" applyBorder="1" applyAlignment="1">
      <alignment horizontal="center" vertical="center" wrapText="1"/>
    </xf>
    <xf numFmtId="176" fontId="4" fillId="0" borderId="7" xfId="15" applyNumberFormat="1" applyFont="1" applyFill="1" applyBorder="1" applyAlignment="1">
      <alignment horizontal="center" vertical="top" wrapText="1"/>
    </xf>
    <xf numFmtId="0" fontId="3" fillId="0" borderId="0" xfId="0" applyFont="1" applyFill="1" applyAlignment="1">
      <alignment horizontal="justify" vertical="top" wrapText="1"/>
    </xf>
    <xf numFmtId="176" fontId="4" fillId="0" borderId="2" xfId="15" applyNumberFormat="1" applyFont="1" applyFill="1" applyBorder="1" applyAlignment="1">
      <alignment horizontal="left"/>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8" fillId="0" borderId="0" xfId="0" applyFont="1" applyFill="1" applyAlignment="1">
      <alignment/>
    </xf>
    <xf numFmtId="0" fontId="4" fillId="0" borderId="7" xfId="23" applyFont="1" applyFill="1" applyBorder="1" applyAlignment="1">
      <alignment vertical="center" wrapText="1"/>
      <protection/>
    </xf>
    <xf numFmtId="0" fontId="3" fillId="0" borderId="7" xfId="23"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0" fontId="4" fillId="0" borderId="4" xfId="23" applyFont="1" applyFill="1" applyBorder="1" applyAlignment="1">
      <alignment horizontal="justify" vertical="center"/>
      <protection/>
    </xf>
    <xf numFmtId="41" fontId="4" fillId="0" borderId="0"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176" fontId="3" fillId="0" borderId="10" xfId="15" applyNumberFormat="1" applyFont="1" applyFill="1" applyBorder="1" applyAlignment="1">
      <alignment vertical="center"/>
    </xf>
    <xf numFmtId="41" fontId="4" fillId="0" borderId="0" xfId="0" applyNumberFormat="1" applyFont="1" applyFill="1" applyAlignment="1">
      <alignment horizontal="center" vertical="center"/>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2" xfId="0" applyNumberFormat="1" applyFont="1" applyFill="1" applyBorder="1" applyAlignment="1">
      <alignment/>
    </xf>
    <xf numFmtId="0" fontId="4" fillId="0" borderId="0" xfId="0" applyFont="1" applyFill="1" applyAlignment="1">
      <alignment horizontal="justify" vertical="center" wrapText="1"/>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41" fontId="8" fillId="0" borderId="0" xfId="0" applyNumberFormat="1" applyFont="1" applyFill="1" applyAlignment="1">
      <alignment vertical="center"/>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0" fontId="4" fillId="0" borderId="9" xfId="0" applyFont="1" applyFill="1" applyBorder="1" applyAlignment="1">
      <alignment/>
    </xf>
    <xf numFmtId="0" fontId="3" fillId="0" borderId="0" xfId="0" applyFont="1" applyFill="1" applyAlignment="1" quotePrefix="1">
      <alignment horizontal="left" vertical="top" wrapText="1"/>
    </xf>
    <xf numFmtId="41" fontId="4" fillId="0" borderId="4" xfId="0" applyNumberFormat="1" applyFont="1" applyFill="1" applyBorder="1" applyAlignment="1">
      <alignment/>
    </xf>
    <xf numFmtId="41" fontId="3" fillId="0" borderId="4" xfId="0" applyNumberFormat="1" applyFont="1" applyFill="1" applyBorder="1" applyAlignment="1">
      <alignment/>
    </xf>
    <xf numFmtId="0" fontId="5" fillId="0" borderId="0" xfId="0" applyFont="1" applyFill="1" applyAlignment="1">
      <alignment horizontal="left" wrapText="1"/>
    </xf>
    <xf numFmtId="0" fontId="4" fillId="0" borderId="0" xfId="0" applyFont="1" applyFill="1" applyBorder="1" applyAlignment="1">
      <alignment/>
    </xf>
    <xf numFmtId="176" fontId="4" fillId="0" borderId="10" xfId="15" applyNumberFormat="1" applyFont="1" applyFill="1" applyBorder="1" applyAlignment="1">
      <alignment vertical="top"/>
    </xf>
    <xf numFmtId="176" fontId="4" fillId="0" borderId="11" xfId="15" applyNumberFormat="1" applyFont="1" applyFill="1" applyBorder="1" applyAlignment="1">
      <alignment wrapText="1"/>
    </xf>
    <xf numFmtId="176" fontId="4" fillId="0" borderId="11" xfId="15" applyNumberFormat="1" applyFont="1" applyFill="1" applyBorder="1" applyAlignment="1">
      <alignment horizontal="center" wrapText="1"/>
    </xf>
    <xf numFmtId="41" fontId="4" fillId="0" borderId="9" xfId="0" applyNumberFormat="1" applyFont="1" applyFill="1" applyBorder="1" applyAlignment="1">
      <alignment horizontal="right" vertical="center"/>
    </xf>
    <xf numFmtId="41" fontId="4" fillId="0" borderId="12" xfId="0" applyNumberFormat="1" applyFont="1" applyFill="1" applyBorder="1" applyAlignment="1">
      <alignment vertical="center"/>
    </xf>
    <xf numFmtId="176" fontId="4" fillId="0" borderId="7" xfId="15" applyNumberFormat="1" applyFont="1" applyFill="1" applyBorder="1" applyAlignment="1">
      <alignment horizontal="center"/>
    </xf>
    <xf numFmtId="0" fontId="4" fillId="0" borderId="0" xfId="0" applyFont="1" applyFill="1" applyAlignment="1">
      <alignment horizontal="justify" vertical="justify" wrapText="1"/>
    </xf>
    <xf numFmtId="0" fontId="10" fillId="0" borderId="0" xfId="0" applyFont="1" applyFill="1" applyAlignment="1">
      <alignment/>
    </xf>
    <xf numFmtId="0" fontId="4" fillId="0" borderId="0" xfId="0" applyFont="1" applyFill="1" applyAlignment="1" applyProtection="1">
      <alignment horizontal="justify" vertical="justify" wrapText="1"/>
      <protection/>
    </xf>
    <xf numFmtId="41" fontId="12" fillId="0" borderId="1" xfId="23" applyNumberFormat="1" applyFont="1" applyFill="1" applyBorder="1" applyAlignment="1">
      <alignment horizontal="center" vertical="center"/>
      <protection/>
    </xf>
    <xf numFmtId="41" fontId="4" fillId="0" borderId="5" xfId="23" applyNumberFormat="1" applyFont="1" applyFill="1" applyBorder="1" applyAlignment="1">
      <alignment vertical="center"/>
      <protection/>
    </xf>
    <xf numFmtId="41" fontId="3" fillId="0" borderId="4" xfId="23" applyNumberFormat="1" applyFont="1" applyFill="1" applyBorder="1" applyAlignment="1">
      <alignment vertical="center"/>
      <protection/>
    </xf>
    <xf numFmtId="41" fontId="4" fillId="0" borderId="4" xfId="23" applyNumberFormat="1" applyFont="1" applyFill="1" applyBorder="1" applyAlignment="1">
      <alignment vertical="center"/>
      <protection/>
    </xf>
    <xf numFmtId="41" fontId="4" fillId="0" borderId="7" xfId="0" applyNumberFormat="1" applyFont="1" applyFill="1" applyBorder="1" applyAlignment="1">
      <alignment/>
    </xf>
    <xf numFmtId="41" fontId="4" fillId="0" borderId="1" xfId="0" applyNumberFormat="1" applyFont="1" applyFill="1" applyBorder="1" applyAlignment="1">
      <alignment/>
    </xf>
    <xf numFmtId="41" fontId="3" fillId="0" borderId="17" xfId="23" applyNumberFormat="1" applyFont="1" applyFill="1" applyBorder="1" applyAlignment="1">
      <alignment vertical="center"/>
      <protection/>
    </xf>
    <xf numFmtId="178" fontId="3" fillId="0" borderId="4" xfId="23" applyNumberFormat="1" applyFont="1" applyFill="1" applyBorder="1" applyAlignment="1">
      <alignment vertical="center"/>
      <protection/>
    </xf>
    <xf numFmtId="178" fontId="3" fillId="0" borderId="7" xfId="23" applyNumberFormat="1" applyFont="1" applyFill="1" applyBorder="1" applyAlignment="1">
      <alignment vertical="center"/>
      <protection/>
    </xf>
    <xf numFmtId="178" fontId="3" fillId="0" borderId="1" xfId="23" applyNumberFormat="1" applyFont="1" applyFill="1" applyBorder="1" applyAlignment="1">
      <alignment horizontal="right" vertical="center"/>
      <protection/>
    </xf>
    <xf numFmtId="0" fontId="13" fillId="0" borderId="0" xfId="0" applyFont="1" applyFill="1" applyAlignment="1">
      <alignment/>
    </xf>
    <xf numFmtId="49" fontId="12" fillId="0" borderId="6" xfId="23" applyNumberFormat="1" applyFont="1" applyFill="1" applyBorder="1" applyAlignment="1">
      <alignment horizontal="center" vertical="center"/>
      <protection/>
    </xf>
    <xf numFmtId="49" fontId="12" fillId="0" borderId="7" xfId="23" applyNumberFormat="1" applyFont="1" applyFill="1" applyBorder="1" applyAlignment="1">
      <alignment horizontal="center" vertical="center"/>
      <protection/>
    </xf>
    <xf numFmtId="14" fontId="12" fillId="0" borderId="7" xfId="23" applyNumberFormat="1" applyFont="1" applyFill="1" applyBorder="1" applyAlignment="1">
      <alignment horizontal="center" vertical="center"/>
      <protection/>
    </xf>
    <xf numFmtId="0" fontId="4" fillId="0" borderId="0" xfId="0" applyFont="1" applyFill="1" applyAlignment="1" applyProtection="1">
      <alignment horizontal="justify" vertical="center"/>
      <protection locked="0"/>
    </xf>
    <xf numFmtId="41" fontId="4" fillId="0" borderId="3" xfId="23" applyNumberFormat="1" applyFont="1" applyFill="1" applyBorder="1" applyAlignment="1">
      <alignment vertical="center"/>
      <protection/>
    </xf>
    <xf numFmtId="41" fontId="4" fillId="0" borderId="7" xfId="23" applyNumberFormat="1" applyFont="1" applyFill="1" applyBorder="1" applyAlignment="1">
      <alignment vertical="center"/>
      <protection/>
    </xf>
    <xf numFmtId="41" fontId="3" fillId="0" borderId="18" xfId="23" applyNumberFormat="1" applyFont="1" applyFill="1" applyBorder="1" applyAlignment="1">
      <alignment vertical="center"/>
      <protection/>
    </xf>
    <xf numFmtId="41" fontId="4" fillId="0" borderId="0" xfId="23" applyNumberFormat="1" applyFont="1" applyFill="1" applyAlignment="1">
      <alignment vertical="center"/>
      <protection/>
    </xf>
    <xf numFmtId="0" fontId="4" fillId="0" borderId="0" xfId="0" applyFont="1" applyFill="1" applyBorder="1" applyAlignment="1" quotePrefix="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right"/>
    </xf>
    <xf numFmtId="43" fontId="3" fillId="0" borderId="0" xfId="15" applyNumberFormat="1" applyFont="1" applyFill="1" applyBorder="1" applyAlignment="1">
      <alignment vertical="center"/>
    </xf>
    <xf numFmtId="176" fontId="4" fillId="0" borderId="8" xfId="15" applyNumberFormat="1" applyFont="1" applyFill="1" applyBorder="1" applyAlignment="1">
      <alignment horizontal="left" wrapText="1"/>
    </xf>
    <xf numFmtId="176" fontId="4" fillId="0" borderId="2" xfId="15" applyNumberFormat="1" applyFont="1" applyFill="1" applyBorder="1" applyAlignment="1">
      <alignment horizontal="left" wrapText="1"/>
    </xf>
    <xf numFmtId="0" fontId="4" fillId="0" borderId="0" xfId="0" applyFont="1" applyFill="1" applyAlignment="1" applyProtection="1">
      <alignment horizontal="justify" vertical="justify" wrapText="1"/>
      <protection locked="0"/>
    </xf>
    <xf numFmtId="0" fontId="4" fillId="0" borderId="0" xfId="0" applyFont="1" applyFill="1" applyAlignment="1" applyProtection="1">
      <alignment vertical="justify" wrapText="1"/>
      <protection locked="0"/>
    </xf>
    <xf numFmtId="176" fontId="4" fillId="0" borderId="10" xfId="15" applyNumberFormat="1" applyFont="1" applyFill="1" applyBorder="1" applyAlignment="1">
      <alignment/>
    </xf>
    <xf numFmtId="176" fontId="4" fillId="0" borderId="10" xfId="15" applyNumberFormat="1" applyFont="1" applyFill="1" applyBorder="1" applyAlignment="1">
      <alignment horizontal="center"/>
    </xf>
    <xf numFmtId="41" fontId="4" fillId="0" borderId="2" xfId="0" applyNumberFormat="1" applyFont="1" applyFill="1" applyBorder="1" applyAlignment="1">
      <alignment vertical="top" wrapText="1"/>
    </xf>
    <xf numFmtId="177" fontId="4" fillId="0" borderId="2" xfId="0" applyNumberFormat="1" applyFont="1" applyFill="1" applyBorder="1" applyAlignment="1">
      <alignment horizontal="center" vertical="top" wrapText="1"/>
    </xf>
    <xf numFmtId="0" fontId="0" fillId="0" borderId="0" xfId="0" applyFont="1" applyFill="1" applyAlignment="1">
      <alignment horizontal="justify" wrapText="1"/>
    </xf>
    <xf numFmtId="14" fontId="3" fillId="0" borderId="0" xfId="0" applyNumberFormat="1" applyFont="1" applyFill="1" applyBorder="1" applyAlignment="1">
      <alignment horizontal="center" vertical="center"/>
    </xf>
    <xf numFmtId="49" fontId="4" fillId="0" borderId="0" xfId="0" applyNumberFormat="1" applyFont="1" applyBorder="1" applyAlignment="1">
      <alignment/>
    </xf>
    <xf numFmtId="0" fontId="4" fillId="0" borderId="0" xfId="0" applyFont="1" applyFill="1" applyAlignment="1" quotePrefix="1">
      <alignment horizontal="left"/>
    </xf>
    <xf numFmtId="41" fontId="4" fillId="0" borderId="9" xfId="0" applyNumberFormat="1" applyFont="1" applyFill="1" applyBorder="1" applyAlignment="1">
      <alignment horizontal="center" vertical="center"/>
    </xf>
    <xf numFmtId="0" fontId="7" fillId="0" borderId="0" xfId="0" applyFont="1" applyFill="1" applyAlignment="1">
      <alignment horizontal="center"/>
    </xf>
    <xf numFmtId="176" fontId="4" fillId="0" borderId="19" xfId="15" applyNumberFormat="1" applyFont="1" applyFill="1" applyBorder="1" applyAlignment="1">
      <alignment vertical="top"/>
    </xf>
    <xf numFmtId="41" fontId="4" fillId="0" borderId="0" xfId="0" applyNumberFormat="1" applyFont="1" applyFill="1" applyBorder="1" applyAlignment="1">
      <alignment horizontal="right" vertical="center"/>
    </xf>
    <xf numFmtId="41" fontId="4" fillId="0" borderId="0" xfId="15" applyNumberFormat="1" applyFont="1" applyFill="1" applyAlignment="1">
      <alignment horizontal="center"/>
    </xf>
    <xf numFmtId="41" fontId="4" fillId="0" borderId="0" xfId="0" applyNumberFormat="1" applyFont="1" applyFill="1" applyAlignment="1">
      <alignment horizontal="center"/>
    </xf>
    <xf numFmtId="41" fontId="4" fillId="0" borderId="9" xfId="0" applyNumberFormat="1" applyFont="1" applyFill="1" applyBorder="1" applyAlignment="1">
      <alignment horizontal="center"/>
    </xf>
    <xf numFmtId="41" fontId="4" fillId="0" borderId="19" xfId="0" applyNumberFormat="1" applyFont="1" applyFill="1" applyBorder="1" applyAlignment="1">
      <alignment horizontal="center"/>
    </xf>
    <xf numFmtId="41" fontId="4" fillId="0" borderId="0" xfId="15" applyNumberFormat="1" applyFont="1" applyFill="1" applyBorder="1" applyAlignment="1">
      <alignment horizontal="center" vertical="center"/>
    </xf>
    <xf numFmtId="41" fontId="4" fillId="0" borderId="0" xfId="0" applyNumberFormat="1" applyFont="1" applyFill="1" applyBorder="1" applyAlignment="1">
      <alignment horizontal="center"/>
    </xf>
    <xf numFmtId="41" fontId="4" fillId="0" borderId="0" xfId="15" applyNumberFormat="1" applyFont="1" applyFill="1" applyBorder="1" applyAlignment="1">
      <alignment horizontal="center"/>
    </xf>
    <xf numFmtId="41" fontId="4" fillId="0" borderId="0" xfId="15" applyNumberFormat="1" applyFont="1" applyFill="1" applyAlignment="1">
      <alignment/>
    </xf>
    <xf numFmtId="41" fontId="4" fillId="0" borderId="10" xfId="0" applyNumberFormat="1" applyFont="1" applyFill="1" applyBorder="1" applyAlignment="1">
      <alignment horizontal="center"/>
    </xf>
    <xf numFmtId="41" fontId="4" fillId="0" borderId="9" xfId="0" applyNumberFormat="1" applyFont="1" applyFill="1" applyBorder="1" applyAlignment="1">
      <alignment/>
    </xf>
    <xf numFmtId="176" fontId="4" fillId="0" borderId="19" xfId="15" applyNumberFormat="1" applyFont="1" applyFill="1" applyBorder="1" applyAlignment="1">
      <alignment horizontal="center" wrapText="1"/>
    </xf>
    <xf numFmtId="0" fontId="3" fillId="0" borderId="0" xfId="0" applyFont="1" applyFill="1" applyAlignment="1">
      <alignment vertical="top"/>
    </xf>
    <xf numFmtId="0" fontId="4" fillId="0" borderId="0" xfId="0" applyFont="1" applyFill="1" applyAlignment="1" applyProtection="1">
      <alignment horizontal="center" vertical="justify" wrapText="1"/>
      <protection/>
    </xf>
    <xf numFmtId="176" fontId="4" fillId="0" borderId="0" xfId="15" applyNumberFormat="1" applyFont="1" applyFill="1" applyBorder="1" applyAlignment="1">
      <alignment horizontal="left" wrapText="1"/>
    </xf>
    <xf numFmtId="43" fontId="4" fillId="0" borderId="5" xfId="15" applyNumberFormat="1" applyFont="1" applyFill="1" applyBorder="1" applyAlignment="1">
      <alignment horizontal="center"/>
    </xf>
    <xf numFmtId="43" fontId="4" fillId="0" borderId="1" xfId="15" applyNumberFormat="1" applyFont="1" applyFill="1" applyBorder="1" applyAlignment="1">
      <alignment horizontal="center"/>
    </xf>
    <xf numFmtId="0" fontId="3" fillId="0" borderId="0" xfId="0" applyFont="1" applyFill="1" applyAlignment="1">
      <alignment horizontal="center" vertical="top" wrapText="1"/>
    </xf>
    <xf numFmtId="0" fontId="3"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0" fillId="0" borderId="0" xfId="0" applyFont="1" applyFill="1" applyAlignment="1">
      <alignment horizontal="center"/>
    </xf>
    <xf numFmtId="0" fontId="14" fillId="0" borderId="0" xfId="0" applyFont="1" applyFill="1" applyAlignment="1" applyProtection="1">
      <alignment vertical="justify" wrapText="1"/>
      <protection/>
    </xf>
    <xf numFmtId="0" fontId="4" fillId="0" borderId="0" xfId="0" applyFont="1" applyFill="1" applyAlignment="1" applyProtection="1">
      <alignment vertical="center" wrapText="1"/>
      <protection locked="0"/>
    </xf>
    <xf numFmtId="0" fontId="15" fillId="0" borderId="0" xfId="0" applyFont="1" applyFill="1" applyAlignment="1">
      <alignment horizontal="left" vertical="top" wrapText="1"/>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0" fontId="3" fillId="0" borderId="0" xfId="0" applyFont="1" applyFill="1" applyAlignment="1" applyProtection="1">
      <alignment vertical="center"/>
      <protection locked="0"/>
    </xf>
    <xf numFmtId="0" fontId="4" fillId="0" borderId="0" xfId="0" applyFont="1" applyFill="1" applyAlignment="1">
      <alignment vertical="justify" wrapText="1"/>
    </xf>
    <xf numFmtId="49" fontId="12" fillId="0" borderId="13" xfId="23" applyNumberFormat="1" applyFont="1" applyFill="1" applyBorder="1" applyAlignment="1">
      <alignment horizontal="center" vertical="center"/>
      <protection/>
    </xf>
    <xf numFmtId="49" fontId="12" fillId="0" borderId="14" xfId="23" applyNumberFormat="1" applyFont="1" applyFill="1" applyBorder="1" applyAlignment="1">
      <alignment horizontal="center" vertical="center"/>
      <protection/>
    </xf>
    <xf numFmtId="41" fontId="12" fillId="0" borderId="7" xfId="23" applyNumberFormat="1" applyFont="1" applyFill="1" applyBorder="1" applyAlignment="1">
      <alignment horizontal="center" vertical="center"/>
      <protection/>
    </xf>
    <xf numFmtId="41" fontId="12" fillId="0" borderId="15" xfId="23" applyNumberFormat="1" applyFont="1" applyFill="1" applyBorder="1" applyAlignment="1">
      <alignment horizontal="center" vertical="center"/>
      <protection/>
    </xf>
    <xf numFmtId="41" fontId="4" fillId="0" borderId="6" xfId="23" applyNumberFormat="1" applyFont="1" applyFill="1" applyBorder="1" applyAlignment="1">
      <alignment horizontal="center" vertical="center"/>
      <protection/>
    </xf>
    <xf numFmtId="41" fontId="4" fillId="0" borderId="1" xfId="23" applyNumberFormat="1" applyFont="1" applyFill="1" applyBorder="1" applyAlignment="1">
      <alignment horizontal="center" vertical="center"/>
      <protection/>
    </xf>
    <xf numFmtId="41" fontId="3" fillId="0" borderId="6" xfId="23" applyNumberFormat="1" applyFont="1" applyFill="1" applyBorder="1" applyAlignment="1">
      <alignment vertical="center"/>
      <protection/>
    </xf>
    <xf numFmtId="41" fontId="3" fillId="0" borderId="7" xfId="23" applyNumberFormat="1" applyFont="1" applyFill="1" applyBorder="1" applyAlignment="1">
      <alignment vertical="center"/>
      <protection/>
    </xf>
    <xf numFmtId="41" fontId="3" fillId="0" borderId="0" xfId="23" applyNumberFormat="1" applyFont="1" applyFill="1" applyBorder="1" applyAlignment="1">
      <alignment vertical="center"/>
      <protection/>
    </xf>
    <xf numFmtId="41" fontId="4" fillId="0" borderId="7" xfId="23" applyNumberFormat="1" applyFont="1" applyFill="1" applyBorder="1" applyAlignment="1">
      <alignment horizontal="center" vertical="center"/>
      <protection/>
    </xf>
    <xf numFmtId="41" fontId="4" fillId="0" borderId="14" xfId="23" applyNumberFormat="1" applyFont="1" applyFill="1" applyBorder="1" applyAlignment="1">
      <alignment vertical="center"/>
      <protection/>
    </xf>
    <xf numFmtId="41" fontId="4" fillId="0" borderId="15" xfId="23" applyNumberFormat="1" applyFont="1" applyFill="1" applyBorder="1" applyAlignment="1">
      <alignment vertical="center"/>
      <protection/>
    </xf>
    <xf numFmtId="41" fontId="4" fillId="0" borderId="4" xfId="23" applyNumberFormat="1" applyFont="1" applyFill="1" applyBorder="1" applyAlignment="1">
      <alignment horizontal="right" vertical="center"/>
      <protection/>
    </xf>
    <xf numFmtId="41" fontId="4" fillId="0" borderId="1" xfId="23" applyNumberFormat="1" applyFont="1" applyFill="1" applyBorder="1" applyAlignment="1">
      <alignment horizontal="right" vertical="center"/>
      <protection/>
    </xf>
    <xf numFmtId="41" fontId="3" fillId="0" borderId="20" xfId="23" applyNumberFormat="1" applyFont="1" applyFill="1" applyBorder="1" applyAlignment="1">
      <alignment vertical="center"/>
      <protection/>
    </xf>
    <xf numFmtId="41" fontId="3" fillId="0" borderId="17" xfId="23" applyNumberFormat="1" applyFont="1" applyFill="1" applyBorder="1" applyAlignment="1">
      <alignment horizontal="center" vertical="center"/>
      <protection/>
    </xf>
    <xf numFmtId="41" fontId="3" fillId="0" borderId="14" xfId="23" applyNumberFormat="1" applyFont="1" applyFill="1" applyBorder="1" applyAlignment="1">
      <alignment vertical="center"/>
      <protection/>
    </xf>
    <xf numFmtId="178" fontId="3" fillId="0" borderId="14" xfId="23" applyNumberFormat="1" applyFont="1" applyFill="1" applyBorder="1" applyAlignment="1">
      <alignment vertical="center"/>
      <protection/>
    </xf>
    <xf numFmtId="43" fontId="3" fillId="0" borderId="7" xfId="15" applyFont="1" applyFill="1" applyBorder="1" applyAlignment="1">
      <alignment horizontal="center" vertical="center"/>
    </xf>
    <xf numFmtId="176" fontId="10" fillId="0" borderId="0" xfId="15" applyNumberFormat="1" applyFont="1" applyFill="1" applyAlignment="1">
      <alignment horizontal="left" wrapText="1"/>
    </xf>
    <xf numFmtId="41" fontId="4" fillId="0" borderId="8" xfId="0" applyNumberFormat="1" applyFont="1" applyFill="1" applyBorder="1" applyAlignment="1">
      <alignment/>
    </xf>
    <xf numFmtId="41" fontId="4" fillId="0" borderId="16" xfId="0" applyNumberFormat="1" applyFont="1" applyFill="1" applyBorder="1" applyAlignment="1">
      <alignment vertical="top" wrapText="1"/>
    </xf>
    <xf numFmtId="41" fontId="4" fillId="0" borderId="8" xfId="0" applyNumberFormat="1" applyFont="1" applyFill="1" applyBorder="1" applyAlignment="1">
      <alignment horizontal="center"/>
    </xf>
    <xf numFmtId="41" fontId="4" fillId="0" borderId="16" xfId="0" applyNumberFormat="1" applyFont="1" applyFill="1" applyBorder="1" applyAlignment="1">
      <alignment/>
    </xf>
    <xf numFmtId="41" fontId="4" fillId="0" borderId="2" xfId="0" applyNumberFormat="1" applyFont="1" applyFill="1" applyBorder="1" applyAlignment="1">
      <alignment horizontal="center"/>
    </xf>
    <xf numFmtId="0" fontId="4" fillId="0" borderId="0" xfId="0" applyFont="1" applyFill="1" applyAlignment="1" applyProtection="1">
      <alignment vertical="center"/>
      <protection locked="0"/>
    </xf>
    <xf numFmtId="0" fontId="4" fillId="0" borderId="0" xfId="0" applyFont="1" applyFill="1" applyAlignment="1">
      <alignment horizontal="right" vertical="top" wrapText="1"/>
    </xf>
    <xf numFmtId="0" fontId="16" fillId="0" borderId="0" xfId="0" applyFont="1" applyFill="1" applyAlignment="1">
      <alignment horizontal="right"/>
    </xf>
    <xf numFmtId="0" fontId="4" fillId="0" borderId="12"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0" xfId="0" applyFont="1" applyFill="1" applyAlignment="1">
      <alignment horizontal="justify" wrapText="1"/>
    </xf>
    <xf numFmtId="41" fontId="4" fillId="0" borderId="11" xfId="0" applyNumberFormat="1" applyFont="1" applyFill="1" applyBorder="1" applyAlignment="1">
      <alignment horizontal="left" vertical="top" wrapText="1" indent="1"/>
    </xf>
    <xf numFmtId="0" fontId="4" fillId="0" borderId="16" xfId="0" applyFont="1" applyFill="1" applyBorder="1" applyAlignment="1">
      <alignment/>
    </xf>
    <xf numFmtId="41" fontId="3" fillId="0" borderId="3" xfId="0" applyNumberFormat="1"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4" fillId="0" borderId="8"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0" borderId="16" xfId="0" applyFont="1" applyFill="1" applyBorder="1" applyAlignment="1">
      <alignment horizontal="justify" vertical="justify" wrapText="1"/>
    </xf>
    <xf numFmtId="0" fontId="4" fillId="0" borderId="0" xfId="0" applyFont="1" applyFill="1" applyAlignment="1">
      <alignment horizontal="justify" vertical="justify"/>
    </xf>
    <xf numFmtId="0" fontId="4" fillId="0" borderId="0" xfId="0" applyFont="1" applyFill="1" applyAlignment="1" applyProtection="1">
      <alignment horizontal="center" vertical="justify" wrapText="1"/>
      <protection/>
    </xf>
    <xf numFmtId="3" fontId="4" fillId="0" borderId="0" xfId="0" applyNumberFormat="1" applyFont="1" applyFill="1" applyAlignment="1" applyProtection="1">
      <alignment horizontal="center" vertical="justify" wrapText="1"/>
      <protection/>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14" xfId="0" applyFont="1" applyFill="1" applyBorder="1" applyAlignment="1" quotePrefix="1">
      <alignment horizontal="justify" vertical="justify" wrapText="1"/>
    </xf>
    <xf numFmtId="0" fontId="4" fillId="0" borderId="0" xfId="0" applyFont="1" applyFill="1" applyBorder="1" applyAlignment="1">
      <alignment horizontal="left" vertical="center" wrapText="1"/>
    </xf>
    <xf numFmtId="41" fontId="4" fillId="0" borderId="9" xfId="0" applyNumberFormat="1" applyFont="1" applyFill="1" applyBorder="1" applyAlignment="1">
      <alignment horizontal="center" vertical="top" wrapText="1"/>
    </xf>
    <xf numFmtId="0" fontId="4" fillId="0" borderId="15" xfId="0" applyFont="1" applyFill="1" applyBorder="1" applyAlignment="1">
      <alignment/>
    </xf>
    <xf numFmtId="0" fontId="4" fillId="0" borderId="8" xfId="0" applyFont="1" applyFill="1" applyBorder="1" applyAlignment="1">
      <alignment horizontal="justify" vertical="justify"/>
    </xf>
    <xf numFmtId="0" fontId="4" fillId="0" borderId="11" xfId="0" applyFont="1" applyFill="1" applyBorder="1" applyAlignment="1">
      <alignment horizontal="justify" vertical="justify"/>
    </xf>
    <xf numFmtId="0" fontId="4" fillId="0" borderId="16" xfId="0" applyFont="1" applyFill="1" applyBorder="1" applyAlignment="1">
      <alignment horizontal="justify" vertical="justify"/>
    </xf>
    <xf numFmtId="0" fontId="4" fillId="0" borderId="3" xfId="0" applyFont="1" applyFill="1" applyBorder="1" applyAlignment="1">
      <alignment horizontal="justify" vertical="justify" wrapText="1"/>
    </xf>
    <xf numFmtId="176" fontId="4" fillId="0" borderId="9" xfId="17" applyNumberFormat="1" applyFont="1" applyBorder="1" applyAlignment="1">
      <alignment horizontal="center" vertical="center" wrapText="1"/>
    </xf>
    <xf numFmtId="176" fontId="4" fillId="0" borderId="15" xfId="17" applyNumberFormat="1" applyFont="1" applyBorder="1" applyAlignment="1">
      <alignment horizontal="center" vertical="center" wrapText="1"/>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5" xfId="17" applyNumberFormat="1" applyFont="1" applyBorder="1" applyAlignment="1">
      <alignment horizontal="center" vertical="center" wrapText="1"/>
    </xf>
    <xf numFmtId="0" fontId="16" fillId="0" borderId="0" xfId="0" applyFont="1" applyFill="1" applyAlignment="1">
      <alignment horizontal="right"/>
    </xf>
    <xf numFmtId="0" fontId="3" fillId="0" borderId="0" xfId="0" applyFont="1" applyFill="1" applyAlignment="1">
      <alignment horizontal="center" vertical="top" wrapText="1"/>
    </xf>
    <xf numFmtId="0" fontId="4" fillId="0" borderId="0" xfId="23" applyFont="1" applyFill="1" applyAlignment="1">
      <alignment horizontal="center" vertical="top"/>
      <protection/>
    </xf>
    <xf numFmtId="0" fontId="3" fillId="0" borderId="0" xfId="23" applyFont="1" applyFill="1" applyAlignment="1">
      <alignment horizontal="center" vertical="center"/>
      <protection/>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ont="1" applyFill="1" applyAlignment="1">
      <alignment horizontal="justify" vertical="center" wrapText="1"/>
    </xf>
    <xf numFmtId="49" fontId="3" fillId="0" borderId="8" xfId="23" applyNumberFormat="1" applyFont="1" applyFill="1" applyBorder="1" applyAlignment="1">
      <alignment horizontal="center" vertical="center"/>
      <protection/>
    </xf>
    <xf numFmtId="49" fontId="3" fillId="0" borderId="16" xfId="23" applyNumberFormat="1" applyFont="1" applyFill="1" applyBorder="1" applyAlignment="1">
      <alignment horizontal="center" vertical="center"/>
      <protection/>
    </xf>
    <xf numFmtId="176" fontId="4" fillId="0" borderId="0" xfId="0" applyNumberFormat="1" applyFont="1" applyFill="1" applyAlignment="1" quotePrefix="1">
      <alignment horizontal="center" vertical="top" wrapText="1"/>
    </xf>
    <xf numFmtId="176"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horizontal="justify" wrapText="1"/>
    </xf>
    <xf numFmtId="0" fontId="3" fillId="0" borderId="0" xfId="0" applyFont="1" applyFill="1" applyAlignment="1">
      <alignment horizontal="justify" vertical="top" wrapText="1"/>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wrapText="1"/>
    </xf>
    <xf numFmtId="0" fontId="3" fillId="0" borderId="0" xfId="0" applyFont="1" applyFill="1" applyAlignment="1">
      <alignment horizontal="left" vertical="top" wrapText="1"/>
    </xf>
    <xf numFmtId="176" fontId="4" fillId="0" borderId="3" xfId="17" applyNumberFormat="1" applyFont="1" applyBorder="1" applyAlignment="1">
      <alignment horizontal="center" vertical="center" wrapText="1"/>
    </xf>
    <xf numFmtId="176" fontId="4" fillId="0" borderId="12" xfId="17" applyNumberFormat="1" applyFont="1" applyBorder="1" applyAlignment="1">
      <alignment horizontal="center" vertical="center" wrapText="1"/>
    </xf>
    <xf numFmtId="176" fontId="4" fillId="0" borderId="13" xfId="17" applyNumberFormat="1" applyFont="1" applyBorder="1" applyAlignment="1">
      <alignment horizontal="center" vertical="center" wrapText="1"/>
    </xf>
    <xf numFmtId="0" fontId="4" fillId="0" borderId="13" xfId="0" applyFont="1" applyFill="1" applyBorder="1" applyAlignment="1">
      <alignment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0" xfId="0" applyFont="1" applyFill="1" applyAlignment="1" applyProtection="1">
      <alignment vertical="center" wrapText="1"/>
      <protection locked="0"/>
    </xf>
    <xf numFmtId="0" fontId="4" fillId="0" borderId="0" xfId="0" applyNumberFormat="1" applyFont="1" applyFill="1" applyAlignment="1">
      <alignment horizontal="lef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justify" vertical="justify"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justify" wrapText="1"/>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vertical="top" wrapText="1"/>
    </xf>
    <xf numFmtId="0" fontId="3" fillId="0" borderId="0" xfId="0" applyNumberFormat="1" applyFont="1" applyFill="1" applyAlignment="1">
      <alignment horizontal="left" vertical="top" wrapText="1"/>
    </xf>
    <xf numFmtId="0" fontId="4" fillId="0" borderId="11" xfId="0" applyFont="1" applyFill="1" applyBorder="1" applyAlignment="1">
      <alignment horizontal="center" vertical="center" wrapText="1"/>
    </xf>
    <xf numFmtId="37" fontId="4" fillId="0" borderId="3" xfId="0" applyNumberFormat="1" applyFont="1" applyFill="1" applyBorder="1" applyAlignment="1">
      <alignment horizontal="center" vertical="center"/>
    </xf>
    <xf numFmtId="37" fontId="4" fillId="0" borderId="12" xfId="0" applyNumberFormat="1" applyFont="1" applyFill="1" applyBorder="1" applyAlignment="1">
      <alignment horizontal="center" vertical="center"/>
    </xf>
    <xf numFmtId="37" fontId="4" fillId="0" borderId="13"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9" xfId="0" applyNumberFormat="1" applyFont="1" applyFill="1" applyBorder="1" applyAlignment="1">
      <alignment horizontal="center" vertical="center"/>
    </xf>
    <xf numFmtId="37" fontId="4" fillId="0" borderId="15" xfId="0" applyNumberFormat="1" applyFont="1" applyFill="1" applyBorder="1" applyAlignment="1">
      <alignment horizontal="center" vertical="center"/>
    </xf>
    <xf numFmtId="0" fontId="4" fillId="0" borderId="0" xfId="0" applyNumberFormat="1" applyFont="1" applyFill="1" applyAlignment="1">
      <alignment vertical="top" wrapText="1"/>
    </xf>
    <xf numFmtId="0" fontId="4" fillId="0" borderId="0" xfId="0" applyFont="1" applyFill="1" applyAlignment="1" applyProtection="1">
      <alignment horizontal="justify" vertical="justify" wrapText="1"/>
      <protection/>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3" fillId="0" borderId="0" xfId="0" applyFont="1" applyFill="1" applyAlignment="1" applyProtection="1">
      <alignment vertical="justify" wrapText="1"/>
      <protection/>
    </xf>
    <xf numFmtId="0" fontId="4" fillId="0" borderId="0" xfId="0" applyFont="1" applyFill="1" applyAlignment="1" applyProtection="1">
      <alignment horizontal="justify"/>
      <protection/>
    </xf>
    <xf numFmtId="0" fontId="4" fillId="0" borderId="0" xfId="0" applyFont="1" applyFill="1" applyAlignment="1" applyProtection="1">
      <alignment horizontal="justify" wrapText="1"/>
      <protection/>
    </xf>
    <xf numFmtId="0" fontId="4" fillId="0" borderId="0" xfId="0" applyFont="1" applyFill="1" applyAlignment="1" applyProtection="1">
      <alignment horizontal="justify" vertical="justify" wrapText="1"/>
      <protection locked="0"/>
    </xf>
    <xf numFmtId="0" fontId="5" fillId="0" borderId="0" xfId="0" applyFont="1" applyFill="1" applyAlignment="1">
      <alignment horizontal="left" wrapText="1"/>
    </xf>
    <xf numFmtId="41" fontId="4" fillId="0" borderId="0" xfId="0" applyNumberFormat="1" applyFont="1" applyFill="1" applyBorder="1" applyAlignment="1">
      <alignment horizontal="center" vertical="top" wrapText="1"/>
    </xf>
    <xf numFmtId="0" fontId="4" fillId="0" borderId="14" xfId="0" applyFont="1" applyFill="1" applyBorder="1" applyAlignment="1">
      <alignment/>
    </xf>
    <xf numFmtId="0" fontId="3" fillId="0" borderId="0" xfId="0" applyFont="1" applyFill="1" applyBorder="1" applyAlignment="1">
      <alignment horizontal="left" vertical="top" wrapText="1"/>
    </xf>
    <xf numFmtId="0" fontId="3" fillId="0" borderId="0" xfId="0" applyFont="1" applyFill="1" applyAlignment="1">
      <alignment vertical="top" wrapText="1"/>
    </xf>
    <xf numFmtId="41" fontId="3" fillId="0" borderId="12"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9" xfId="0" applyNumberFormat="1" applyFont="1" applyFill="1" applyBorder="1" applyAlignment="1">
      <alignment horizontal="center" vertical="top" wrapText="1"/>
    </xf>
    <xf numFmtId="41" fontId="3" fillId="0" borderId="15" xfId="0" applyNumberFormat="1" applyFont="1" applyFill="1" applyBorder="1" applyAlignment="1">
      <alignment horizontal="center" vertical="top" wrapText="1"/>
    </xf>
    <xf numFmtId="41" fontId="4" fillId="0" borderId="8" xfId="0" applyNumberFormat="1" applyFont="1" applyFill="1" applyBorder="1" applyAlignment="1">
      <alignment vertical="top" wrapText="1"/>
    </xf>
    <xf numFmtId="0" fontId="4" fillId="0" borderId="16" xfId="0" applyFont="1" applyFill="1" applyBorder="1" applyAlignment="1">
      <alignment/>
    </xf>
    <xf numFmtId="0" fontId="4" fillId="0" borderId="0" xfId="0" applyFont="1" applyFill="1" applyBorder="1" applyAlignment="1">
      <alignment horizontal="justify" vertical="top" wrapText="1"/>
    </xf>
    <xf numFmtId="41" fontId="4" fillId="0" borderId="12" xfId="0" applyNumberFormat="1" applyFont="1" applyFill="1" applyBorder="1" applyAlignment="1">
      <alignment horizontal="center" vertical="top" wrapText="1"/>
    </xf>
    <xf numFmtId="0" fontId="4" fillId="0" borderId="13" xfId="0" applyFont="1" applyFill="1" applyBorder="1" applyAlignment="1">
      <alignment/>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pplyProtection="1">
      <alignment vertical="center"/>
      <protection locked="0"/>
    </xf>
    <xf numFmtId="0" fontId="4" fillId="0" borderId="16" xfId="0" applyFont="1" applyFill="1" applyBorder="1" applyAlignment="1">
      <alignment wrapText="1"/>
    </xf>
    <xf numFmtId="0" fontId="4" fillId="0" borderId="0" xfId="0" applyFont="1" applyFill="1" applyBorder="1" applyAlignment="1">
      <alignment horizontal="justify" vertical="center" wrapText="1"/>
    </xf>
    <xf numFmtId="0" fontId="4" fillId="0" borderId="0" xfId="0" applyFont="1" applyFill="1" applyAlignment="1">
      <alignment vertical="justify" wrapText="1"/>
    </xf>
    <xf numFmtId="0" fontId="4" fillId="0" borderId="0" xfId="0" applyNumberFormat="1" applyFont="1" applyFill="1" applyAlignment="1">
      <alignment vertical="center" wrapText="1"/>
    </xf>
  </cellXfs>
  <cellStyles count="11">
    <cellStyle name="Normal" xfId="0"/>
    <cellStyle name="Comma" xfId="15"/>
    <cellStyle name="Comma [0]" xfId="16"/>
    <cellStyle name="Comma_YSPconsol_31Dec2001" xfId="17"/>
    <cellStyle name="Currency" xfId="18"/>
    <cellStyle name="Currency [0]" xfId="19"/>
    <cellStyle name="Followed Hyperlink" xfId="20"/>
    <cellStyle name="Hyperlink" xfId="21"/>
    <cellStyle name="Normal_Cash Flow 1 Qtr 30 Sep 2002" xfId="22"/>
    <cellStyle name="Normal_KLSE2001-4th Qtr"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5</xdr:row>
      <xdr:rowOff>142875</xdr:rowOff>
    </xdr:from>
    <xdr:to>
      <xdr:col>2</xdr:col>
      <xdr:colOff>857250</xdr:colOff>
      <xdr:row>7</xdr:row>
      <xdr:rowOff>95250</xdr:rowOff>
    </xdr:to>
    <xdr:pic>
      <xdr:nvPicPr>
        <xdr:cNvPr id="1" name="Picture 4"/>
        <xdr:cNvPicPr preferRelativeResize="1">
          <a:picLocks noChangeAspect="1"/>
        </xdr:cNvPicPr>
      </xdr:nvPicPr>
      <xdr:blipFill>
        <a:blip r:embed="rId1"/>
        <a:stretch>
          <a:fillRect/>
        </a:stretch>
      </xdr:blipFill>
      <xdr:spPr>
        <a:xfrm>
          <a:off x="2305050" y="11430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12</xdr:row>
      <xdr:rowOff>104775</xdr:rowOff>
    </xdr:from>
    <xdr:to>
      <xdr:col>12</xdr:col>
      <xdr:colOff>0</xdr:colOff>
      <xdr:row>12</xdr:row>
      <xdr:rowOff>104775</xdr:rowOff>
    </xdr:to>
    <xdr:sp>
      <xdr:nvSpPr>
        <xdr:cNvPr id="1" name="Line 1"/>
        <xdr:cNvSpPr>
          <a:spLocks/>
        </xdr:cNvSpPr>
      </xdr:nvSpPr>
      <xdr:spPr>
        <a:xfrm>
          <a:off x="7524750" y="2428875"/>
          <a:ext cx="24003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7</xdr:col>
      <xdr:colOff>295275</xdr:colOff>
      <xdr:row>12</xdr:row>
      <xdr:rowOff>104775</xdr:rowOff>
    </xdr:to>
    <xdr:sp>
      <xdr:nvSpPr>
        <xdr:cNvPr id="2" name="Line 2"/>
        <xdr:cNvSpPr>
          <a:spLocks/>
        </xdr:cNvSpPr>
      </xdr:nvSpPr>
      <xdr:spPr>
        <a:xfrm flipV="1">
          <a:off x="4533900" y="2419350"/>
          <a:ext cx="22955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781550" y="381000"/>
          <a:ext cx="1600200" cy="352425"/>
        </a:xfrm>
        <a:prstGeom prst="rect">
          <a:avLst/>
        </a:prstGeom>
        <a:noFill/>
        <a:ln w="9525" cmpd="sng">
          <a:noFill/>
        </a:ln>
      </xdr:spPr>
    </xdr:pic>
    <xdr:clientData/>
  </xdr:twoCellAnchor>
  <xdr:twoCellAnchor>
    <xdr:from>
      <xdr:col>9</xdr:col>
      <xdr:colOff>428625</xdr:colOff>
      <xdr:row>41</xdr:row>
      <xdr:rowOff>104775</xdr:rowOff>
    </xdr:from>
    <xdr:to>
      <xdr:col>11</xdr:col>
      <xdr:colOff>1047750</xdr:colOff>
      <xdr:row>41</xdr:row>
      <xdr:rowOff>104775</xdr:rowOff>
    </xdr:to>
    <xdr:sp>
      <xdr:nvSpPr>
        <xdr:cNvPr id="4" name="Line 8"/>
        <xdr:cNvSpPr>
          <a:spLocks/>
        </xdr:cNvSpPr>
      </xdr:nvSpPr>
      <xdr:spPr>
        <a:xfrm>
          <a:off x="8105775" y="7629525"/>
          <a:ext cx="17526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41</xdr:row>
      <xdr:rowOff>104775</xdr:rowOff>
    </xdr:from>
    <xdr:to>
      <xdr:col>5</xdr:col>
      <xdr:colOff>771525</xdr:colOff>
      <xdr:row>41</xdr:row>
      <xdr:rowOff>104775</xdr:rowOff>
    </xdr:to>
    <xdr:sp>
      <xdr:nvSpPr>
        <xdr:cNvPr id="5" name="Line 9"/>
        <xdr:cNvSpPr>
          <a:spLocks/>
        </xdr:cNvSpPr>
      </xdr:nvSpPr>
      <xdr:spPr>
        <a:xfrm flipV="1">
          <a:off x="4533900" y="7629525"/>
          <a:ext cx="1714500"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11</xdr:row>
      <xdr:rowOff>123825</xdr:rowOff>
    </xdr:from>
    <xdr:to>
      <xdr:col>13</xdr:col>
      <xdr:colOff>895350</xdr:colOff>
      <xdr:row>11</xdr:row>
      <xdr:rowOff>123825</xdr:rowOff>
    </xdr:to>
    <xdr:sp>
      <xdr:nvSpPr>
        <xdr:cNvPr id="6" name="Line 10"/>
        <xdr:cNvSpPr>
          <a:spLocks/>
        </xdr:cNvSpPr>
      </xdr:nvSpPr>
      <xdr:spPr>
        <a:xfrm>
          <a:off x="9315450"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657600"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438150</xdr:colOff>
      <xdr:row>40</xdr:row>
      <xdr:rowOff>123825</xdr:rowOff>
    </xdr:from>
    <xdr:to>
      <xdr:col>13</xdr:col>
      <xdr:colOff>876300</xdr:colOff>
      <xdr:row>40</xdr:row>
      <xdr:rowOff>123825</xdr:rowOff>
    </xdr:to>
    <xdr:sp>
      <xdr:nvSpPr>
        <xdr:cNvPr id="8" name="Line 12"/>
        <xdr:cNvSpPr>
          <a:spLocks/>
        </xdr:cNvSpPr>
      </xdr:nvSpPr>
      <xdr:spPr>
        <a:xfrm>
          <a:off x="9248775" y="744855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40</xdr:row>
      <xdr:rowOff>123825</xdr:rowOff>
    </xdr:from>
    <xdr:to>
      <xdr:col>3</xdr:col>
      <xdr:colOff>819150</xdr:colOff>
      <xdr:row>40</xdr:row>
      <xdr:rowOff>123825</xdr:rowOff>
    </xdr:to>
    <xdr:sp>
      <xdr:nvSpPr>
        <xdr:cNvPr id="9" name="Line 13"/>
        <xdr:cNvSpPr>
          <a:spLocks/>
        </xdr:cNvSpPr>
      </xdr:nvSpPr>
      <xdr:spPr>
        <a:xfrm flipH="1">
          <a:off x="3676650" y="7448550"/>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162300"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zoomScaleSheetLayoutView="100" workbookViewId="0" topLeftCell="A1">
      <selection activeCell="B3" sqref="B3"/>
    </sheetView>
  </sheetViews>
  <sheetFormatPr defaultColWidth="9.140625" defaultRowHeight="12.75"/>
  <cols>
    <col min="1" max="1" width="30.57421875" style="22" customWidth="1"/>
    <col min="2" max="2" width="15.140625" style="22" customWidth="1"/>
    <col min="3" max="3" width="17.7109375" style="22" customWidth="1"/>
    <col min="4" max="4" width="15.140625" style="22" customWidth="1"/>
    <col min="5" max="5" width="17.140625" style="22" customWidth="1"/>
    <col min="6" max="6" width="10.57421875" style="22" bestFit="1" customWidth="1"/>
    <col min="7" max="16384" width="9.140625" style="22" customWidth="1"/>
  </cols>
  <sheetData>
    <row r="1" spans="1:5" ht="16.5" customHeight="1">
      <c r="A1" s="352" t="s">
        <v>309</v>
      </c>
      <c r="B1" s="352"/>
      <c r="C1" s="352"/>
      <c r="D1" s="352"/>
      <c r="E1" s="352"/>
    </row>
    <row r="2" spans="1:5" ht="16.5" customHeight="1">
      <c r="A2" s="352" t="s">
        <v>310</v>
      </c>
      <c r="B2" s="352"/>
      <c r="C2" s="352"/>
      <c r="D2" s="352"/>
      <c r="E2" s="352"/>
    </row>
    <row r="3" spans="1:5" ht="16.5" customHeight="1">
      <c r="A3" s="312"/>
      <c r="B3" s="312"/>
      <c r="C3" s="312"/>
      <c r="D3" s="312"/>
      <c r="E3" s="312"/>
    </row>
    <row r="4" spans="1:5" ht="16.5" customHeight="1">
      <c r="A4" s="312"/>
      <c r="B4" s="312"/>
      <c r="C4" s="312"/>
      <c r="D4" s="312"/>
      <c r="E4" s="312"/>
    </row>
    <row r="6" ht="15.75"/>
    <row r="7" ht="15.75"/>
    <row r="8" ht="15.75"/>
    <row r="10" spans="1:5" ht="15.75">
      <c r="A10" s="353" t="s">
        <v>81</v>
      </c>
      <c r="B10" s="353"/>
      <c r="C10" s="353"/>
      <c r="D10" s="353"/>
      <c r="E10" s="353"/>
    </row>
    <row r="11" spans="1:5" ht="15.75">
      <c r="A11" s="354" t="s">
        <v>0</v>
      </c>
      <c r="B11" s="354"/>
      <c r="C11" s="354"/>
      <c r="D11" s="354"/>
      <c r="E11" s="354"/>
    </row>
    <row r="12" spans="1:5" ht="15.75">
      <c r="A12" s="355" t="s">
        <v>65</v>
      </c>
      <c r="B12" s="355"/>
      <c r="C12" s="355"/>
      <c r="D12" s="355"/>
      <c r="E12" s="355"/>
    </row>
    <row r="13" spans="1:5" ht="15.75">
      <c r="A13" s="355" t="s">
        <v>253</v>
      </c>
      <c r="B13" s="355"/>
      <c r="C13" s="355"/>
      <c r="D13" s="355"/>
      <c r="E13" s="355"/>
    </row>
    <row r="15" spans="1:5" ht="15.75">
      <c r="A15" s="11"/>
      <c r="B15" s="359" t="s">
        <v>21</v>
      </c>
      <c r="C15" s="360"/>
      <c r="D15" s="359" t="s">
        <v>22</v>
      </c>
      <c r="E15" s="360"/>
    </row>
    <row r="16" spans="1:5" ht="15.75">
      <c r="A16" s="12"/>
      <c r="B16" s="227" t="s">
        <v>66</v>
      </c>
      <c r="C16" s="227" t="s">
        <v>67</v>
      </c>
      <c r="D16" s="285" t="s">
        <v>66</v>
      </c>
      <c r="E16" s="227" t="s">
        <v>67</v>
      </c>
    </row>
    <row r="17" spans="1:5" ht="15.75">
      <c r="A17" s="12"/>
      <c r="B17" s="228" t="s">
        <v>30</v>
      </c>
      <c r="C17" s="228" t="s">
        <v>68</v>
      </c>
      <c r="D17" s="286" t="s">
        <v>31</v>
      </c>
      <c r="E17" s="228" t="s">
        <v>69</v>
      </c>
    </row>
    <row r="18" spans="1:5" ht="15.75">
      <c r="A18" s="12"/>
      <c r="B18" s="229">
        <v>39355</v>
      </c>
      <c r="C18" s="229">
        <v>38990</v>
      </c>
      <c r="D18" s="229">
        <v>39355</v>
      </c>
      <c r="E18" s="229">
        <v>38990</v>
      </c>
    </row>
    <row r="19" spans="1:5" ht="15.75">
      <c r="A19" s="13"/>
      <c r="B19" s="216" t="s">
        <v>6</v>
      </c>
      <c r="C19" s="287" t="s">
        <v>6</v>
      </c>
      <c r="D19" s="288" t="s">
        <v>6</v>
      </c>
      <c r="E19" s="216" t="s">
        <v>6</v>
      </c>
    </row>
    <row r="20" spans="1:6" ht="15.75">
      <c r="A20" s="14" t="s">
        <v>4</v>
      </c>
      <c r="B20" s="231">
        <v>27229</v>
      </c>
      <c r="C20" s="289">
        <v>23274</v>
      </c>
      <c r="D20" s="231">
        <v>76583</v>
      </c>
      <c r="E20" s="289">
        <v>65821</v>
      </c>
      <c r="F20" s="93"/>
    </row>
    <row r="21" spans="1:6" ht="15.75">
      <c r="A21" s="15" t="s">
        <v>158</v>
      </c>
      <c r="B21" s="217">
        <v>-13933</v>
      </c>
      <c r="C21" s="290">
        <v>-11636</v>
      </c>
      <c r="D21" s="217">
        <v>-37748</v>
      </c>
      <c r="E21" s="290">
        <v>-32798</v>
      </c>
      <c r="F21" s="93"/>
    </row>
    <row r="22" spans="1:6" s="180" customFormat="1" ht="15.75">
      <c r="A22" s="17" t="s">
        <v>156</v>
      </c>
      <c r="B22" s="218">
        <f>SUM(B20:B21)</f>
        <v>13296</v>
      </c>
      <c r="C22" s="218">
        <f>SUM(C20:C21)</f>
        <v>11638</v>
      </c>
      <c r="D22" s="218">
        <f>SUM(D20:D21)</f>
        <v>38835</v>
      </c>
      <c r="E22" s="291">
        <f>SUM(E20:E21)</f>
        <v>33023</v>
      </c>
      <c r="F22" s="179"/>
    </row>
    <row r="23" spans="1:6" s="180" customFormat="1" ht="15.75">
      <c r="A23" s="17"/>
      <c r="B23" s="218"/>
      <c r="C23" s="292"/>
      <c r="D23" s="293"/>
      <c r="E23" s="292"/>
      <c r="F23" s="179"/>
    </row>
    <row r="24" spans="1:6" s="180" customFormat="1" ht="15.75">
      <c r="A24" s="15" t="s">
        <v>157</v>
      </c>
      <c r="B24" s="219">
        <v>263</v>
      </c>
      <c r="C24" s="232">
        <v>240</v>
      </c>
      <c r="D24" s="219">
        <v>1233</v>
      </c>
      <c r="E24" s="232">
        <v>666</v>
      </c>
      <c r="F24" s="179"/>
    </row>
    <row r="25" spans="1:6" ht="15.75">
      <c r="A25" s="15" t="s">
        <v>108</v>
      </c>
      <c r="B25" s="219">
        <v>-6770</v>
      </c>
      <c r="C25" s="294">
        <v>-5922</v>
      </c>
      <c r="D25" s="219">
        <v>-18791</v>
      </c>
      <c r="E25" s="294">
        <v>-16743</v>
      </c>
      <c r="F25" s="93"/>
    </row>
    <row r="26" spans="1:6" ht="15.75">
      <c r="A26" s="15" t="s">
        <v>109</v>
      </c>
      <c r="B26" s="219">
        <v>-2664</v>
      </c>
      <c r="C26" s="294">
        <v>-2329</v>
      </c>
      <c r="D26" s="219">
        <v>-7233</v>
      </c>
      <c r="E26" s="294">
        <v>-6167</v>
      </c>
      <c r="F26" s="93"/>
    </row>
    <row r="27" spans="1:6" ht="15.75">
      <c r="A27" s="15" t="s">
        <v>150</v>
      </c>
      <c r="B27" s="217">
        <v>-307</v>
      </c>
      <c r="C27" s="290">
        <v>-446</v>
      </c>
      <c r="D27" s="217">
        <v>-1169</v>
      </c>
      <c r="E27" s="290">
        <v>-1394</v>
      </c>
      <c r="F27" s="93"/>
    </row>
    <row r="28" spans="1:6" ht="4.5" customHeight="1">
      <c r="A28" s="15"/>
      <c r="B28" s="219"/>
      <c r="C28" s="294"/>
      <c r="D28" s="295"/>
      <c r="E28" s="294"/>
      <c r="F28" s="93"/>
    </row>
    <row r="29" spans="1:6" ht="15.75">
      <c r="A29" s="17" t="s">
        <v>151</v>
      </c>
      <c r="B29" s="218">
        <f>SUM(B22:B27)</f>
        <v>3818</v>
      </c>
      <c r="C29" s="218">
        <f>SUM(C22:C27)</f>
        <v>3181</v>
      </c>
      <c r="D29" s="218">
        <f>SUM(D22:D27)</f>
        <v>12875</v>
      </c>
      <c r="E29" s="292">
        <f>SUM(E22:E27)</f>
        <v>9385</v>
      </c>
      <c r="F29" s="203"/>
    </row>
    <row r="30" spans="1:6" ht="15.75">
      <c r="A30" s="177" t="s">
        <v>110</v>
      </c>
      <c r="B30" s="220">
        <v>-132</v>
      </c>
      <c r="C30" s="220">
        <v>-197</v>
      </c>
      <c r="D30" s="220">
        <v>-387</v>
      </c>
      <c r="E30" s="220">
        <v>-556</v>
      </c>
      <c r="F30" s="93"/>
    </row>
    <row r="31" spans="1:6" ht="31.5">
      <c r="A31" s="177" t="s">
        <v>221</v>
      </c>
      <c r="B31" s="220">
        <v>-4</v>
      </c>
      <c r="C31" s="220">
        <v>0</v>
      </c>
      <c r="D31" s="220">
        <v>-12</v>
      </c>
      <c r="E31" s="220">
        <v>0</v>
      </c>
      <c r="F31" s="93"/>
    </row>
    <row r="32" spans="1:6" ht="15.75">
      <c r="A32" s="177"/>
      <c r="B32" s="221"/>
      <c r="C32" s="221"/>
      <c r="D32" s="221"/>
      <c r="E32" s="221"/>
      <c r="F32" s="93"/>
    </row>
    <row r="33" spans="1:6" s="180" customFormat="1" ht="15.75">
      <c r="A33" s="178" t="s">
        <v>29</v>
      </c>
      <c r="B33" s="218">
        <f>SUM(B29:B31)</f>
        <v>3682</v>
      </c>
      <c r="C33" s="218">
        <f>SUM(C29:C31)</f>
        <v>2984</v>
      </c>
      <c r="D33" s="218">
        <f>SUM(D29:D31)</f>
        <v>12476</v>
      </c>
      <c r="E33" s="292">
        <f>SUM(E29:E31)</f>
        <v>8829</v>
      </c>
      <c r="F33" s="204"/>
    </row>
    <row r="34" spans="1:6" ht="15.75">
      <c r="A34" s="16" t="s">
        <v>120</v>
      </c>
      <c r="B34" s="219">
        <v>-672</v>
      </c>
      <c r="C34" s="294">
        <v>-899</v>
      </c>
      <c r="D34" s="219">
        <v>-2342</v>
      </c>
      <c r="E34" s="294">
        <v>-2232</v>
      </c>
      <c r="F34" s="93"/>
    </row>
    <row r="35" spans="1:6" ht="15.75">
      <c r="A35" s="16"/>
      <c r="B35" s="217"/>
      <c r="C35" s="290"/>
      <c r="D35" s="296"/>
      <c r="E35" s="290"/>
      <c r="F35" s="93"/>
    </row>
    <row r="36" spans="1:5" ht="16.5" thickBot="1">
      <c r="A36" s="17" t="s">
        <v>146</v>
      </c>
      <c r="B36" s="233">
        <f>SUM(B33:B34)</f>
        <v>3010</v>
      </c>
      <c r="C36" s="233">
        <f>SUM(C33:C34)</f>
        <v>2085</v>
      </c>
      <c r="D36" s="222">
        <f>SUM(D33:D34)</f>
        <v>10134</v>
      </c>
      <c r="E36" s="222">
        <f>SUM(E33:E34)</f>
        <v>6597</v>
      </c>
    </row>
    <row r="37" spans="1:6" ht="16.5" thickTop="1">
      <c r="A37" s="15"/>
      <c r="B37" s="219"/>
      <c r="C37" s="294"/>
      <c r="D37" s="295"/>
      <c r="E37" s="294"/>
      <c r="F37" s="93"/>
    </row>
    <row r="38" spans="1:6" ht="15.75">
      <c r="A38" s="17" t="s">
        <v>111</v>
      </c>
      <c r="B38" s="219"/>
      <c r="C38" s="294"/>
      <c r="D38" s="295"/>
      <c r="E38" s="294"/>
      <c r="F38" s="93"/>
    </row>
    <row r="39" spans="1:5" ht="15.75">
      <c r="A39" s="181" t="s">
        <v>121</v>
      </c>
      <c r="B39" s="232">
        <v>2980</v>
      </c>
      <c r="C39" s="294">
        <f>C36</f>
        <v>2085</v>
      </c>
      <c r="D39" s="232">
        <v>10090</v>
      </c>
      <c r="E39" s="294">
        <f>E36</f>
        <v>6597</v>
      </c>
    </row>
    <row r="40" spans="1:6" ht="15.75">
      <c r="A40" s="15" t="s">
        <v>23</v>
      </c>
      <c r="B40" s="232">
        <v>30</v>
      </c>
      <c r="C40" s="297">
        <v>0</v>
      </c>
      <c r="D40" s="232">
        <v>44</v>
      </c>
      <c r="E40" s="298">
        <v>0</v>
      </c>
      <c r="F40" s="124"/>
    </row>
    <row r="41" spans="1:5" ht="16.5" thickBot="1">
      <c r="A41" s="17"/>
      <c r="B41" s="222">
        <f>SUM(B39:B40)</f>
        <v>3010</v>
      </c>
      <c r="C41" s="299">
        <f>SUM(C39:C40)</f>
        <v>2085</v>
      </c>
      <c r="D41" s="299">
        <f>SUM(D39:D40)</f>
        <v>10134</v>
      </c>
      <c r="E41" s="300">
        <f>SUM(E39:E40)</f>
        <v>6597</v>
      </c>
    </row>
    <row r="42" spans="1:5" ht="16.5" thickTop="1">
      <c r="A42" s="15"/>
      <c r="B42" s="218"/>
      <c r="C42" s="294"/>
      <c r="D42" s="301"/>
      <c r="E42" s="294"/>
    </row>
    <row r="43" spans="1:5" ht="15.75">
      <c r="A43" s="15" t="s">
        <v>94</v>
      </c>
      <c r="B43" s="223"/>
      <c r="C43" s="294"/>
      <c r="D43" s="302"/>
      <c r="E43" s="294"/>
    </row>
    <row r="44" spans="1:5" ht="15.75">
      <c r="A44" s="15" t="s">
        <v>95</v>
      </c>
      <c r="B44" s="224">
        <f>+NOTES!G279</f>
        <v>4.468101057050753</v>
      </c>
      <c r="C44" s="303">
        <f>+NOTES!I279</f>
        <v>3.132982719759579</v>
      </c>
      <c r="D44" s="224">
        <f>+NOTES!K279</f>
        <v>15.12857035759802</v>
      </c>
      <c r="E44" s="303">
        <f>NOTES!M279</f>
        <v>9.912847483095417</v>
      </c>
    </row>
    <row r="45" spans="1:5" ht="15.75">
      <c r="A45" s="56" t="s">
        <v>96</v>
      </c>
      <c r="B45" s="225">
        <f>NOTES!G292</f>
        <v>4.46067718468401</v>
      </c>
      <c r="C45" s="225" t="str">
        <f>NOTES!I292</f>
        <v>N/A</v>
      </c>
      <c r="D45" s="225">
        <f>NOTES!K292</f>
        <v>15.103433823309285</v>
      </c>
      <c r="E45" s="225" t="str">
        <f>NOTES!M292</f>
        <v>N/A</v>
      </c>
    </row>
    <row r="46" spans="1:5" ht="15.75">
      <c r="A46" s="57"/>
      <c r="B46" s="234"/>
      <c r="C46" s="234"/>
      <c r="D46" s="234"/>
      <c r="E46" s="234"/>
    </row>
    <row r="47" spans="1:5" ht="15.75">
      <c r="A47" s="57"/>
      <c r="B47" s="234"/>
      <c r="C47" s="234"/>
      <c r="D47" s="234"/>
      <c r="E47" s="234"/>
    </row>
    <row r="48" spans="1:5" ht="15.75">
      <c r="A48" s="357" t="s">
        <v>189</v>
      </c>
      <c r="B48" s="357"/>
      <c r="C48" s="357"/>
      <c r="D48" s="357"/>
      <c r="E48" s="357"/>
    </row>
    <row r="49" spans="1:5" ht="15.75">
      <c r="A49" s="358"/>
      <c r="B49" s="358"/>
      <c r="C49" s="358"/>
      <c r="D49" s="358"/>
      <c r="E49" s="358"/>
    </row>
    <row r="50" spans="1:5" ht="15.75">
      <c r="A50" s="57"/>
      <c r="B50" s="234"/>
      <c r="C50" s="234"/>
      <c r="D50" s="234"/>
      <c r="E50" s="234"/>
    </row>
    <row r="51" spans="1:5" ht="15.75">
      <c r="A51" s="57"/>
      <c r="B51" s="234"/>
      <c r="C51" s="234"/>
      <c r="D51" s="234"/>
      <c r="E51" s="234"/>
    </row>
    <row r="52" spans="1:5" ht="15.75">
      <c r="A52" s="57"/>
      <c r="B52" s="234"/>
      <c r="C52" s="234"/>
      <c r="D52" s="234"/>
      <c r="E52" s="234"/>
    </row>
    <row r="53" spans="1:5" ht="15.75">
      <c r="A53" s="57"/>
      <c r="B53" s="234"/>
      <c r="C53" s="234"/>
      <c r="D53" s="234"/>
      <c r="E53" s="234"/>
    </row>
    <row r="54" spans="1:5" ht="15.75">
      <c r="A54" s="5"/>
      <c r="B54" s="356"/>
      <c r="C54" s="356"/>
      <c r="E54" s="4"/>
    </row>
    <row r="55" spans="1:7" ht="15.75">
      <c r="A55" s="5"/>
      <c r="B55" s="235"/>
      <c r="C55" s="5"/>
      <c r="D55" s="236"/>
      <c r="E55" s="4"/>
      <c r="F55" s="4"/>
      <c r="G55" s="63"/>
    </row>
    <row r="56" spans="1:7" ht="15.75">
      <c r="A56" s="5"/>
      <c r="B56" s="72"/>
      <c r="C56" s="5"/>
      <c r="D56" s="236"/>
      <c r="E56" s="4"/>
      <c r="F56" s="4"/>
      <c r="G56" s="63"/>
    </row>
    <row r="57" spans="3:7" ht="15.75">
      <c r="C57" s="94"/>
      <c r="D57" s="237"/>
      <c r="E57" s="4"/>
      <c r="F57" s="4"/>
      <c r="G57" s="63"/>
    </row>
    <row r="58" spans="3:7" ht="15.75">
      <c r="C58" s="94"/>
      <c r="D58" s="237"/>
      <c r="E58" s="4"/>
      <c r="F58" s="4"/>
      <c r="G58" s="63"/>
    </row>
    <row r="59" spans="1:7" ht="15.75">
      <c r="A59" s="5"/>
      <c r="B59" s="356"/>
      <c r="C59" s="356"/>
      <c r="E59" s="4"/>
      <c r="F59" s="4"/>
      <c r="G59" s="63"/>
    </row>
    <row r="60" spans="1:7" ht="15.75">
      <c r="A60" s="5"/>
      <c r="B60" s="72"/>
      <c r="C60" s="1"/>
      <c r="D60" s="1"/>
      <c r="E60" s="4"/>
      <c r="F60" s="4"/>
      <c r="G60" s="63"/>
    </row>
  </sheetData>
  <mergeCells count="11">
    <mergeCell ref="A12:E12"/>
    <mergeCell ref="A13:E13"/>
    <mergeCell ref="B54:C54"/>
    <mergeCell ref="B59:C59"/>
    <mergeCell ref="A48:E49"/>
    <mergeCell ref="B15:C15"/>
    <mergeCell ref="D15:E15"/>
    <mergeCell ref="A1:E1"/>
    <mergeCell ref="A2:E2"/>
    <mergeCell ref="A10:E10"/>
    <mergeCell ref="A11:E11"/>
  </mergeCells>
  <printOptions horizontalCentered="1"/>
  <pageMargins left="0.96" right="0.5" top="0.59" bottom="1"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I106"/>
  <sheetViews>
    <sheetView workbookViewId="0" topLeftCell="A1">
      <selection activeCell="E66" sqref="E66"/>
    </sheetView>
  </sheetViews>
  <sheetFormatPr defaultColWidth="9.140625" defaultRowHeight="12.75"/>
  <cols>
    <col min="1" max="3" width="9.140625" style="22" customWidth="1"/>
    <col min="4" max="4" width="19.28125" style="22" customWidth="1"/>
    <col min="5" max="5" width="15.57421875" style="22" customWidth="1"/>
    <col min="6" max="6" width="9.140625" style="22" customWidth="1"/>
    <col min="7" max="7" width="15.57421875" style="22" customWidth="1"/>
    <col min="8" max="8" width="9.140625" style="22" customWidth="1"/>
    <col min="9" max="9" width="10.57421875" style="107" bestFit="1" customWidth="1"/>
    <col min="10" max="16384" width="9.140625" style="22" customWidth="1"/>
  </cols>
  <sheetData>
    <row r="3" ht="15.75"/>
    <row r="4" ht="15.75"/>
    <row r="6" spans="1:7" ht="18.75" customHeight="1">
      <c r="A6" s="353" t="s">
        <v>82</v>
      </c>
      <c r="B6" s="353"/>
      <c r="C6" s="353"/>
      <c r="D6" s="353"/>
      <c r="E6" s="353"/>
      <c r="F6" s="353"/>
      <c r="G6" s="353"/>
    </row>
    <row r="7" spans="1:7" ht="15.75" customHeight="1">
      <c r="A7" s="361" t="s">
        <v>0</v>
      </c>
      <c r="B7" s="361"/>
      <c r="C7" s="361"/>
      <c r="D7" s="361"/>
      <c r="E7" s="361"/>
      <c r="F7" s="361"/>
      <c r="G7" s="361"/>
    </row>
    <row r="8" spans="1:7" ht="15.75">
      <c r="A8" s="362" t="s">
        <v>58</v>
      </c>
      <c r="B8" s="362"/>
      <c r="C8" s="362"/>
      <c r="D8" s="362"/>
      <c r="E8" s="362"/>
      <c r="F8" s="362"/>
      <c r="G8" s="362"/>
    </row>
    <row r="9" spans="1:8" ht="15.75">
      <c r="A9" s="362" t="s">
        <v>258</v>
      </c>
      <c r="B9" s="362"/>
      <c r="C9" s="362"/>
      <c r="D9" s="362"/>
      <c r="E9" s="362"/>
      <c r="F9" s="362"/>
      <c r="G9" s="362"/>
      <c r="H9" s="22" t="s">
        <v>184</v>
      </c>
    </row>
    <row r="10" spans="1:7" ht="11.25" customHeight="1">
      <c r="A10" s="24"/>
      <c r="B10" s="24"/>
      <c r="C10" s="24"/>
      <c r="D10" s="24"/>
      <c r="E10" s="24"/>
      <c r="F10" s="24"/>
      <c r="G10" s="24"/>
    </row>
    <row r="11" spans="1:7" ht="15.75">
      <c r="A11" s="24"/>
      <c r="B11" s="24"/>
      <c r="C11" s="24"/>
      <c r="D11" s="24"/>
      <c r="E11" s="24" t="s">
        <v>59</v>
      </c>
      <c r="F11" s="24"/>
      <c r="G11" s="24" t="s">
        <v>60</v>
      </c>
    </row>
    <row r="12" spans="1:7" ht="15.75">
      <c r="A12" s="5"/>
      <c r="B12" s="1"/>
      <c r="C12" s="1"/>
      <c r="D12" s="1"/>
      <c r="E12" s="58" t="s">
        <v>61</v>
      </c>
      <c r="F12" s="58"/>
      <c r="G12" s="59" t="s">
        <v>62</v>
      </c>
    </row>
    <row r="13" spans="1:7" ht="15.75">
      <c r="A13" s="5"/>
      <c r="B13" s="1"/>
      <c r="C13" s="1"/>
      <c r="D13" s="1"/>
      <c r="E13" s="59" t="s">
        <v>63</v>
      </c>
      <c r="F13" s="58"/>
      <c r="G13" s="59" t="s">
        <v>63</v>
      </c>
    </row>
    <row r="14" spans="1:7" ht="15.75">
      <c r="A14" s="5"/>
      <c r="B14" s="1"/>
      <c r="C14" s="1"/>
      <c r="D14" s="1"/>
      <c r="E14" s="59" t="s">
        <v>64</v>
      </c>
      <c r="F14" s="58"/>
      <c r="G14" s="59" t="s">
        <v>64</v>
      </c>
    </row>
    <row r="15" spans="1:7" ht="15.75">
      <c r="A15" s="60"/>
      <c r="B15" s="1"/>
      <c r="C15" s="1"/>
      <c r="D15" s="1"/>
      <c r="E15" s="61" t="s">
        <v>259</v>
      </c>
      <c r="F15" s="61"/>
      <c r="G15" s="248" t="s">
        <v>200</v>
      </c>
    </row>
    <row r="16" spans="1:7" ht="15.75">
      <c r="A16" s="5"/>
      <c r="B16" s="1"/>
      <c r="C16" s="1"/>
      <c r="D16" s="1"/>
      <c r="E16" s="58" t="s">
        <v>6</v>
      </c>
      <c r="F16" s="58"/>
      <c r="G16" s="59" t="s">
        <v>6</v>
      </c>
    </row>
    <row r="17" spans="1:7" ht="15.75">
      <c r="A17" s="5"/>
      <c r="B17" s="1"/>
      <c r="C17" s="1"/>
      <c r="D17" s="1"/>
      <c r="E17" s="58"/>
      <c r="F17" s="58"/>
      <c r="G17" s="59"/>
    </row>
    <row r="18" spans="1:7" ht="15.75">
      <c r="A18" s="62" t="s">
        <v>15</v>
      </c>
      <c r="B18" s="1"/>
      <c r="C18" s="1"/>
      <c r="D18" s="1"/>
      <c r="E18" s="4"/>
      <c r="F18" s="4"/>
      <c r="G18" s="63"/>
    </row>
    <row r="19" spans="1:9" ht="15.75">
      <c r="A19" s="5"/>
      <c r="B19" s="1" t="s">
        <v>138</v>
      </c>
      <c r="C19" s="1"/>
      <c r="D19" s="1"/>
      <c r="E19" s="4">
        <v>40514</v>
      </c>
      <c r="F19" s="4"/>
      <c r="G19" s="64">
        <v>42269</v>
      </c>
      <c r="I19" s="4"/>
    </row>
    <row r="20" spans="1:9" ht="15.75">
      <c r="A20" s="5"/>
      <c r="B20" s="1" t="s">
        <v>201</v>
      </c>
      <c r="C20" s="1"/>
      <c r="D20" s="1"/>
      <c r="E20" s="4">
        <v>8596</v>
      </c>
      <c r="F20" s="4"/>
      <c r="G20" s="64">
        <v>8705</v>
      </c>
      <c r="I20" s="4"/>
    </row>
    <row r="21" spans="1:9" ht="15.75">
      <c r="A21" s="5"/>
      <c r="B21" s="1" t="s">
        <v>167</v>
      </c>
      <c r="C21" s="1"/>
      <c r="D21" s="1"/>
      <c r="E21" s="4">
        <v>682</v>
      </c>
      <c r="F21" s="4"/>
      <c r="G21" s="4">
        <v>553</v>
      </c>
      <c r="I21" s="4"/>
    </row>
    <row r="22" spans="1:9" ht="15.75">
      <c r="A22" s="5"/>
      <c r="B22" s="1" t="s">
        <v>168</v>
      </c>
      <c r="C22" s="1"/>
      <c r="D22" s="1"/>
      <c r="E22" s="4">
        <v>210</v>
      </c>
      <c r="F22" s="4"/>
      <c r="G22" s="4">
        <v>222</v>
      </c>
      <c r="I22" s="4"/>
    </row>
    <row r="23" spans="1:9" ht="15.75">
      <c r="A23" s="5"/>
      <c r="B23" s="1"/>
      <c r="C23" s="1"/>
      <c r="D23" s="1"/>
      <c r="E23" s="65">
        <f>SUM(E19:E22)</f>
        <v>50002</v>
      </c>
      <c r="F23" s="4"/>
      <c r="G23" s="65">
        <f>SUM(G19:G22)</f>
        <v>51749</v>
      </c>
      <c r="I23" s="4"/>
    </row>
    <row r="24" spans="1:9" ht="15.75">
      <c r="A24" s="62" t="s">
        <v>16</v>
      </c>
      <c r="B24" s="5"/>
      <c r="C24" s="5"/>
      <c r="D24" s="5"/>
      <c r="E24" s="4"/>
      <c r="F24" s="4"/>
      <c r="G24" s="66"/>
      <c r="I24" s="4"/>
    </row>
    <row r="25" spans="1:9" ht="15.75">
      <c r="A25" s="5"/>
      <c r="B25" s="1" t="s">
        <v>17</v>
      </c>
      <c r="C25" s="2"/>
      <c r="D25" s="3"/>
      <c r="E25" s="4">
        <v>37185</v>
      </c>
      <c r="F25" s="4"/>
      <c r="G25" s="4">
        <v>27967</v>
      </c>
      <c r="I25" s="4"/>
    </row>
    <row r="26" spans="1:9" ht="15.75">
      <c r="A26" s="5"/>
      <c r="B26" s="1" t="s">
        <v>169</v>
      </c>
      <c r="C26" s="2"/>
      <c r="D26" s="3"/>
      <c r="E26" s="4">
        <v>34042</v>
      </c>
      <c r="F26" s="4"/>
      <c r="G26" s="4">
        <v>32002</v>
      </c>
      <c r="I26" s="4"/>
    </row>
    <row r="27" spans="1:9" ht="15.75">
      <c r="A27" s="5"/>
      <c r="B27" s="1" t="s">
        <v>170</v>
      </c>
      <c r="C27" s="2"/>
      <c r="D27" s="3"/>
      <c r="E27" s="4">
        <v>5866</v>
      </c>
      <c r="F27" s="4"/>
      <c r="G27" s="4">
        <v>3342</v>
      </c>
      <c r="I27" s="4"/>
    </row>
    <row r="28" spans="1:9" ht="15.75">
      <c r="A28" s="5"/>
      <c r="B28" s="249" t="s">
        <v>228</v>
      </c>
      <c r="C28" s="2"/>
      <c r="D28" s="3"/>
      <c r="E28" s="4">
        <v>10</v>
      </c>
      <c r="F28" s="4"/>
      <c r="G28" s="4">
        <v>130</v>
      </c>
      <c r="I28" s="4"/>
    </row>
    <row r="29" spans="1:9" ht="15.75">
      <c r="A29" s="5"/>
      <c r="B29" s="1" t="s">
        <v>171</v>
      </c>
      <c r="C29" s="2"/>
      <c r="D29" s="3"/>
      <c r="E29" s="4">
        <v>10058</v>
      </c>
      <c r="F29" s="4"/>
      <c r="G29" s="4">
        <v>13498</v>
      </c>
      <c r="I29" s="4"/>
    </row>
    <row r="30" spans="1:9" ht="15.75">
      <c r="A30" s="5"/>
      <c r="B30" s="1"/>
      <c r="C30" s="1"/>
      <c r="D30" s="1"/>
      <c r="E30" s="65">
        <f>SUM(E25:E29)</f>
        <v>87161</v>
      </c>
      <c r="F30" s="4"/>
      <c r="G30" s="84">
        <f>SUM(G25:G29)</f>
        <v>76939</v>
      </c>
      <c r="I30" s="4"/>
    </row>
    <row r="31" spans="1:9" ht="15.75">
      <c r="A31" s="5"/>
      <c r="B31" s="1"/>
      <c r="C31" s="1"/>
      <c r="D31" s="1"/>
      <c r="E31" s="4"/>
      <c r="F31" s="4"/>
      <c r="G31" s="182"/>
      <c r="I31" s="4"/>
    </row>
    <row r="32" spans="1:9" ht="16.5" thickBot="1">
      <c r="A32" s="62" t="s">
        <v>112</v>
      </c>
      <c r="B32" s="1"/>
      <c r="C32" s="1"/>
      <c r="D32" s="1"/>
      <c r="E32" s="67">
        <f>E23+E30</f>
        <v>137163</v>
      </c>
      <c r="F32" s="68"/>
      <c r="G32" s="183">
        <f>G23+G30</f>
        <v>128688</v>
      </c>
      <c r="I32" s="68"/>
    </row>
    <row r="33" spans="1:9" ht="16.5" thickTop="1">
      <c r="A33" s="5"/>
      <c r="B33" s="1"/>
      <c r="C33" s="1"/>
      <c r="D33" s="1"/>
      <c r="E33" s="4"/>
      <c r="F33" s="4"/>
      <c r="G33" s="182"/>
      <c r="I33" s="4"/>
    </row>
    <row r="34" spans="1:9" ht="15.75">
      <c r="A34" s="62" t="s">
        <v>113</v>
      </c>
      <c r="B34" s="1"/>
      <c r="C34" s="1"/>
      <c r="D34" s="1"/>
      <c r="E34" s="4"/>
      <c r="F34" s="4"/>
      <c r="G34" s="182"/>
      <c r="I34" s="4"/>
    </row>
    <row r="35" spans="1:9" ht="15.75">
      <c r="A35" s="62" t="s">
        <v>114</v>
      </c>
      <c r="B35" s="1"/>
      <c r="C35" s="1"/>
      <c r="D35" s="1"/>
      <c r="E35" s="4"/>
      <c r="F35" s="4"/>
      <c r="G35" s="182"/>
      <c r="I35" s="4"/>
    </row>
    <row r="36" spans="1:9" ht="15.75">
      <c r="A36" s="5"/>
      <c r="B36" s="1" t="s">
        <v>172</v>
      </c>
      <c r="C36" s="1"/>
      <c r="D36" s="1"/>
      <c r="E36" s="4">
        <v>66914</v>
      </c>
      <c r="F36" s="4"/>
      <c r="G36" s="4">
        <v>66570</v>
      </c>
      <c r="I36" s="4"/>
    </row>
    <row r="37" spans="1:9" ht="15.75">
      <c r="A37" s="60"/>
      <c r="B37" s="1" t="s">
        <v>19</v>
      </c>
      <c r="C37" s="1"/>
      <c r="D37" s="1"/>
      <c r="E37" s="4"/>
      <c r="F37" s="4"/>
      <c r="G37" s="4"/>
      <c r="I37" s="4"/>
    </row>
    <row r="38" spans="1:9" ht="15.75">
      <c r="A38" s="5"/>
      <c r="B38" s="1"/>
      <c r="C38" s="3" t="s">
        <v>54</v>
      </c>
      <c r="D38" s="3"/>
      <c r="E38" s="69">
        <v>55</v>
      </c>
      <c r="F38" s="69"/>
      <c r="G38" s="69">
        <v>3</v>
      </c>
      <c r="I38" s="69"/>
    </row>
    <row r="39" spans="1:9" ht="15.75">
      <c r="A39" s="5"/>
      <c r="B39" s="1"/>
      <c r="C39" s="3" t="s">
        <v>53</v>
      </c>
      <c r="D39" s="3"/>
      <c r="E39" s="69">
        <v>301</v>
      </c>
      <c r="F39" s="69"/>
      <c r="G39" s="69">
        <v>299</v>
      </c>
      <c r="I39" s="69"/>
    </row>
    <row r="40" spans="1:9" ht="15.75">
      <c r="A40" s="60"/>
      <c r="B40" s="1"/>
      <c r="C40" s="3" t="s">
        <v>55</v>
      </c>
      <c r="D40" s="3"/>
      <c r="E40" s="4">
        <v>37853</v>
      </c>
      <c r="F40" s="4"/>
      <c r="G40" s="4">
        <v>31774</v>
      </c>
      <c r="I40" s="4"/>
    </row>
    <row r="41" spans="1:9" ht="15.75">
      <c r="A41" s="60"/>
      <c r="B41" s="1"/>
      <c r="C41" s="3" t="s">
        <v>163</v>
      </c>
      <c r="D41" s="3"/>
      <c r="E41" s="4">
        <v>62</v>
      </c>
      <c r="F41" s="4"/>
      <c r="G41" s="4">
        <v>111</v>
      </c>
      <c r="I41" s="4"/>
    </row>
    <row r="42" spans="1:9" ht="15.75">
      <c r="A42" s="60"/>
      <c r="B42" s="1" t="s">
        <v>173</v>
      </c>
      <c r="C42" s="1"/>
      <c r="D42" s="1"/>
      <c r="E42" s="211">
        <f>SUM(E36:E41)</f>
        <v>105185</v>
      </c>
      <c r="F42" s="4"/>
      <c r="G42" s="211">
        <f>SUM(G36:G41)</f>
        <v>98757</v>
      </c>
      <c r="I42" s="4"/>
    </row>
    <row r="43" spans="1:9" ht="15.75">
      <c r="A43" s="60"/>
      <c r="B43" s="1" t="s">
        <v>23</v>
      </c>
      <c r="C43" s="1"/>
      <c r="D43" s="1"/>
      <c r="E43" s="210">
        <v>1360</v>
      </c>
      <c r="F43" s="70"/>
      <c r="G43" s="210">
        <v>0</v>
      </c>
      <c r="I43" s="254"/>
    </row>
    <row r="44" spans="1:9" ht="15.75">
      <c r="A44" s="62" t="s">
        <v>118</v>
      </c>
      <c r="B44" s="1"/>
      <c r="C44" s="1"/>
      <c r="D44" s="1"/>
      <c r="E44" s="210">
        <f>SUM(E42:E43)</f>
        <v>106545</v>
      </c>
      <c r="F44" s="70"/>
      <c r="G44" s="210">
        <f>SUM(G42:G43)</f>
        <v>98757</v>
      </c>
      <c r="I44" s="254"/>
    </row>
    <row r="45" spans="1:9" ht="15.75">
      <c r="A45" s="5"/>
      <c r="B45" s="1"/>
      <c r="C45" s="1"/>
      <c r="D45" s="1"/>
      <c r="E45" s="4"/>
      <c r="F45" s="4"/>
      <c r="G45" s="182"/>
      <c r="I45" s="4"/>
    </row>
    <row r="46" spans="1:9" ht="15.75">
      <c r="A46" s="62" t="s">
        <v>115</v>
      </c>
      <c r="B46" s="1"/>
      <c r="C46" s="1"/>
      <c r="D46" s="1"/>
      <c r="E46" s="4"/>
      <c r="F46" s="4"/>
      <c r="G46" s="182"/>
      <c r="I46" s="4"/>
    </row>
    <row r="47" spans="1:9" ht="15.75">
      <c r="A47" s="5"/>
      <c r="B47" s="1" t="s">
        <v>174</v>
      </c>
      <c r="C47" s="1"/>
      <c r="D47" s="1"/>
      <c r="E47" s="4">
        <v>3230</v>
      </c>
      <c r="F47" s="4"/>
      <c r="G47" s="4">
        <v>3229</v>
      </c>
      <c r="I47" s="4"/>
    </row>
    <row r="48" spans="1:9" ht="15.75">
      <c r="A48" s="5"/>
      <c r="B48" s="1" t="s">
        <v>175</v>
      </c>
      <c r="C48" s="1"/>
      <c r="D48" s="1"/>
      <c r="E48" s="4">
        <v>1014</v>
      </c>
      <c r="F48" s="4"/>
      <c r="G48" s="4">
        <v>2841</v>
      </c>
      <c r="I48" s="4"/>
    </row>
    <row r="49" spans="1:9" ht="15.75">
      <c r="A49" s="5"/>
      <c r="B49" s="1" t="s">
        <v>176</v>
      </c>
      <c r="C49" s="1"/>
      <c r="D49" s="1"/>
      <c r="E49" s="4">
        <v>13</v>
      </c>
      <c r="F49" s="4"/>
      <c r="G49" s="4">
        <v>28</v>
      </c>
      <c r="I49" s="4"/>
    </row>
    <row r="50" spans="1:9" ht="15.75">
      <c r="A50" s="5"/>
      <c r="B50" s="1"/>
      <c r="C50" s="1"/>
      <c r="D50" s="1"/>
      <c r="E50" s="65">
        <f>SUM(E47:E49)</f>
        <v>4257</v>
      </c>
      <c r="F50" s="4"/>
      <c r="G50" s="65">
        <f>SUM(G47:G49)</f>
        <v>6098</v>
      </c>
      <c r="I50" s="4"/>
    </row>
    <row r="51" spans="1:9" ht="15.75">
      <c r="A51" s="5"/>
      <c r="B51" s="1"/>
      <c r="C51" s="1"/>
      <c r="D51" s="1"/>
      <c r="E51" s="4"/>
      <c r="F51" s="4"/>
      <c r="G51" s="182"/>
      <c r="I51" s="4"/>
    </row>
    <row r="52" spans="1:9" ht="15.75">
      <c r="A52" s="62" t="s">
        <v>18</v>
      </c>
      <c r="B52" s="1"/>
      <c r="C52" s="1"/>
      <c r="D52" s="1"/>
      <c r="E52" s="4"/>
      <c r="F52" s="4"/>
      <c r="G52" s="66"/>
      <c r="I52" s="4"/>
    </row>
    <row r="53" spans="1:9" ht="15.75">
      <c r="A53" s="5"/>
      <c r="B53" s="1" t="s">
        <v>177</v>
      </c>
      <c r="C53" s="2"/>
      <c r="D53" s="3"/>
      <c r="E53" s="4">
        <v>9258</v>
      </c>
      <c r="F53" s="4"/>
      <c r="G53" s="64">
        <v>3546</v>
      </c>
      <c r="I53" s="4"/>
    </row>
    <row r="54" spans="1:9" ht="15.75">
      <c r="A54" s="5"/>
      <c r="B54" s="1" t="s">
        <v>178</v>
      </c>
      <c r="C54" s="2"/>
      <c r="D54" s="3"/>
      <c r="E54" s="4">
        <v>8627</v>
      </c>
      <c r="F54" s="4"/>
      <c r="G54" s="64">
        <v>9738</v>
      </c>
      <c r="I54" s="4"/>
    </row>
    <row r="55" spans="1:9" ht="15.75">
      <c r="A55" s="5"/>
      <c r="B55" s="1" t="s">
        <v>192</v>
      </c>
      <c r="C55" s="2"/>
      <c r="D55" s="3"/>
      <c r="E55" s="4">
        <v>2289</v>
      </c>
      <c r="F55" s="4"/>
      <c r="G55" s="4">
        <v>5017</v>
      </c>
      <c r="I55" s="4"/>
    </row>
    <row r="56" spans="1:9" ht="15.75">
      <c r="A56" s="5"/>
      <c r="B56" s="1" t="s">
        <v>277</v>
      </c>
      <c r="C56" s="2"/>
      <c r="D56" s="3"/>
      <c r="E56" s="4">
        <v>259</v>
      </c>
      <c r="F56" s="4"/>
      <c r="G56" s="4">
        <v>0</v>
      </c>
      <c r="I56" s="4"/>
    </row>
    <row r="57" spans="1:9" ht="15.75">
      <c r="A57" s="5"/>
      <c r="B57" s="5" t="s">
        <v>175</v>
      </c>
      <c r="C57" s="2"/>
      <c r="D57" s="6"/>
      <c r="E57" s="4">
        <v>2380</v>
      </c>
      <c r="F57" s="4"/>
      <c r="G57" s="4">
        <v>2242</v>
      </c>
      <c r="I57" s="4"/>
    </row>
    <row r="58" spans="1:9" ht="15.75">
      <c r="A58" s="5"/>
      <c r="B58" s="5" t="s">
        <v>11</v>
      </c>
      <c r="C58" s="2"/>
      <c r="D58" s="6"/>
      <c r="E58" s="4">
        <v>548</v>
      </c>
      <c r="F58" s="4"/>
      <c r="G58" s="4">
        <v>290</v>
      </c>
      <c r="I58" s="4"/>
    </row>
    <row r="59" spans="1:9" ht="15.75">
      <c r="A59" s="5"/>
      <c r="B59" s="5" t="s">
        <v>86</v>
      </c>
      <c r="C59" s="2"/>
      <c r="D59" s="6"/>
      <c r="E59" s="4">
        <v>3000</v>
      </c>
      <c r="F59" s="4"/>
      <c r="G59" s="4">
        <v>3000</v>
      </c>
      <c r="I59" s="4"/>
    </row>
    <row r="60" spans="1:9" ht="15.75">
      <c r="A60" s="5"/>
      <c r="B60" s="60"/>
      <c r="C60" s="60"/>
      <c r="D60" s="60"/>
      <c r="E60" s="65">
        <f>SUM(E53:E59)</f>
        <v>26361</v>
      </c>
      <c r="F60" s="4"/>
      <c r="G60" s="65">
        <f>SUM(G53:G59)</f>
        <v>23833</v>
      </c>
      <c r="I60" s="4"/>
    </row>
    <row r="61" spans="1:9" ht="15.75">
      <c r="A61" s="5"/>
      <c r="B61" s="60"/>
      <c r="C61" s="60"/>
      <c r="D61" s="60"/>
      <c r="E61" s="4"/>
      <c r="F61" s="4"/>
      <c r="G61" s="4"/>
      <c r="I61" s="4"/>
    </row>
    <row r="62" spans="1:9" ht="16.5" thickBot="1">
      <c r="A62" s="62" t="s">
        <v>116</v>
      </c>
      <c r="B62" s="1"/>
      <c r="C62" s="1"/>
      <c r="D62" s="1"/>
      <c r="E62" s="67">
        <f>E50+E60</f>
        <v>30618</v>
      </c>
      <c r="F62" s="68"/>
      <c r="G62" s="67">
        <f>G50+G60</f>
        <v>29931</v>
      </c>
      <c r="I62" s="68"/>
    </row>
    <row r="63" spans="1:9" ht="16.5" thickTop="1">
      <c r="A63" s="5"/>
      <c r="B63" s="1"/>
      <c r="C63" s="1"/>
      <c r="D63" s="1"/>
      <c r="E63" s="4"/>
      <c r="F63" s="4"/>
      <c r="G63" s="66"/>
      <c r="I63" s="4"/>
    </row>
    <row r="64" spans="1:9" ht="16.5" thickBot="1">
      <c r="A64" s="62" t="s">
        <v>117</v>
      </c>
      <c r="B64" s="1"/>
      <c r="C64" s="1"/>
      <c r="D64" s="1"/>
      <c r="E64" s="67">
        <f>E44+E62</f>
        <v>137163</v>
      </c>
      <c r="F64" s="4"/>
      <c r="G64" s="184">
        <f>G44+G62</f>
        <v>128688</v>
      </c>
      <c r="I64" s="68"/>
    </row>
    <row r="65" spans="1:9" ht="16.5" thickTop="1">
      <c r="A65" s="5"/>
      <c r="B65" s="1"/>
      <c r="C65" s="1"/>
      <c r="D65" s="1"/>
      <c r="E65" s="71"/>
      <c r="F65" s="71"/>
      <c r="G65" s="66"/>
      <c r="I65" s="71"/>
    </row>
    <row r="66" spans="1:9" ht="28.5" customHeight="1">
      <c r="A66" s="363" t="s">
        <v>149</v>
      </c>
      <c r="B66" s="363"/>
      <c r="C66" s="363"/>
      <c r="D66" s="363"/>
      <c r="E66" s="238">
        <f>E42/E36</f>
        <v>1.5719430911319006</v>
      </c>
      <c r="F66" s="238"/>
      <c r="G66" s="238">
        <f>G42/G36</f>
        <v>1.4835060838215413</v>
      </c>
      <c r="I66" s="238"/>
    </row>
    <row r="67" spans="1:7" ht="15.75">
      <c r="A67" s="5"/>
      <c r="B67" s="1"/>
      <c r="C67" s="1"/>
      <c r="D67" s="1"/>
      <c r="E67" s="4"/>
      <c r="F67" s="4"/>
      <c r="G67" s="63"/>
    </row>
    <row r="68" spans="1:7" ht="15.75">
      <c r="A68" s="5"/>
      <c r="B68" s="1"/>
      <c r="C68" s="1"/>
      <c r="D68" s="1"/>
      <c r="E68" s="4"/>
      <c r="F68" s="4"/>
      <c r="G68" s="63"/>
    </row>
    <row r="69" spans="1:7" ht="15.75" customHeight="1">
      <c r="A69" s="357" t="s">
        <v>202</v>
      </c>
      <c r="B69" s="357"/>
      <c r="C69" s="357"/>
      <c r="D69" s="357"/>
      <c r="E69" s="357"/>
      <c r="F69" s="357"/>
      <c r="G69" s="357"/>
    </row>
    <row r="70" spans="1:7" ht="15.75">
      <c r="A70" s="358"/>
      <c r="B70" s="358"/>
      <c r="C70" s="358"/>
      <c r="D70" s="358"/>
      <c r="E70" s="358"/>
      <c r="F70" s="358"/>
      <c r="G70" s="358"/>
    </row>
    <row r="71" spans="1:7" ht="15.75">
      <c r="A71" s="60"/>
      <c r="B71" s="72"/>
      <c r="C71" s="1"/>
      <c r="D71" s="1"/>
      <c r="E71" s="4"/>
      <c r="F71" s="4"/>
      <c r="G71" s="63"/>
    </row>
    <row r="72" spans="1:7" ht="15.75">
      <c r="A72" s="5"/>
      <c r="B72" s="72"/>
      <c r="C72" s="73"/>
      <c r="D72" s="73"/>
      <c r="E72" s="4"/>
      <c r="F72" s="4"/>
      <c r="G72" s="63"/>
    </row>
    <row r="80" spans="1:7" ht="15.75">
      <c r="A80" s="5"/>
      <c r="B80" s="72"/>
      <c r="C80" s="1"/>
      <c r="D80" s="1"/>
      <c r="E80" s="4"/>
      <c r="F80" s="4"/>
      <c r="G80" s="63"/>
    </row>
    <row r="81" spans="1:7" ht="15.75">
      <c r="A81" s="5"/>
      <c r="B81" s="72"/>
      <c r="C81" s="1"/>
      <c r="D81" s="1"/>
      <c r="E81" s="4"/>
      <c r="F81" s="4"/>
      <c r="G81" s="63"/>
    </row>
    <row r="82" spans="1:7" ht="15.75">
      <c r="A82" s="5"/>
      <c r="B82" s="72"/>
      <c r="C82" s="1"/>
      <c r="D82" s="1"/>
      <c r="E82" s="4"/>
      <c r="F82" s="4"/>
      <c r="G82" s="63"/>
    </row>
    <row r="83" spans="1:7" ht="15.75">
      <c r="A83" s="5"/>
      <c r="B83" s="72"/>
      <c r="C83" s="1"/>
      <c r="D83" s="1"/>
      <c r="E83" s="4"/>
      <c r="F83" s="4"/>
      <c r="G83" s="63"/>
    </row>
    <row r="84" spans="1:7" ht="15.75">
      <c r="A84" s="5"/>
      <c r="B84" s="72"/>
      <c r="C84" s="1"/>
      <c r="D84" s="1"/>
      <c r="E84" s="4"/>
      <c r="F84" s="4"/>
      <c r="G84" s="63"/>
    </row>
    <row r="85" spans="1:7" ht="15.75">
      <c r="A85" s="5"/>
      <c r="B85" s="72"/>
      <c r="C85" s="1"/>
      <c r="D85" s="1"/>
      <c r="E85" s="4"/>
      <c r="F85" s="4"/>
      <c r="G85" s="63"/>
    </row>
    <row r="86" spans="1:7" ht="15.75">
      <c r="A86" s="5"/>
      <c r="B86" s="72"/>
      <c r="C86" s="1"/>
      <c r="D86" s="1"/>
      <c r="E86" s="4"/>
      <c r="F86" s="4"/>
      <c r="G86" s="63"/>
    </row>
    <row r="87" spans="1:7" ht="15.75">
      <c r="A87" s="5"/>
      <c r="B87" s="72"/>
      <c r="C87" s="1"/>
      <c r="D87" s="1"/>
      <c r="E87" s="4"/>
      <c r="F87" s="4"/>
      <c r="G87" s="63"/>
    </row>
    <row r="88" spans="1:7" ht="15.75">
      <c r="A88" s="5"/>
      <c r="B88" s="72"/>
      <c r="C88" s="1"/>
      <c r="D88" s="1"/>
      <c r="E88" s="4"/>
      <c r="F88" s="4"/>
      <c r="G88" s="63"/>
    </row>
    <row r="89" spans="1:7" ht="15.75">
      <c r="A89" s="5"/>
      <c r="B89" s="1"/>
      <c r="C89" s="1"/>
      <c r="D89" s="1"/>
      <c r="E89" s="4"/>
      <c r="F89" s="4"/>
      <c r="G89" s="63"/>
    </row>
    <row r="90" spans="1:7" ht="15.75">
      <c r="A90" s="5"/>
      <c r="B90" s="1"/>
      <c r="C90" s="1"/>
      <c r="D90" s="1"/>
      <c r="E90" s="4"/>
      <c r="F90" s="4"/>
      <c r="G90" s="63"/>
    </row>
    <row r="91" spans="1:7" ht="15.75">
      <c r="A91" s="5"/>
      <c r="B91" s="1"/>
      <c r="C91" s="1"/>
      <c r="D91" s="1"/>
      <c r="E91" s="4"/>
      <c r="F91" s="4"/>
      <c r="G91" s="63"/>
    </row>
    <row r="92" spans="1:7" ht="15.75">
      <c r="A92" s="5"/>
      <c r="B92" s="1"/>
      <c r="C92" s="1"/>
      <c r="D92" s="1"/>
      <c r="E92" s="4"/>
      <c r="F92" s="4"/>
      <c r="G92" s="63"/>
    </row>
    <row r="93" spans="1:7" ht="15.75">
      <c r="A93" s="5"/>
      <c r="B93" s="1"/>
      <c r="C93" s="1"/>
      <c r="D93" s="1"/>
      <c r="E93" s="4"/>
      <c r="F93" s="4"/>
      <c r="G93" s="63"/>
    </row>
    <row r="94" spans="1:7" ht="15.75">
      <c r="A94" s="5"/>
      <c r="B94" s="1"/>
      <c r="C94" s="1"/>
      <c r="D94" s="1"/>
      <c r="E94" s="4"/>
      <c r="F94" s="4"/>
      <c r="G94" s="63"/>
    </row>
    <row r="95" spans="1:7" ht="15.75">
      <c r="A95" s="5"/>
      <c r="B95" s="1"/>
      <c r="C95" s="1"/>
      <c r="D95" s="1"/>
      <c r="E95" s="4"/>
      <c r="F95" s="4"/>
      <c r="G95" s="63"/>
    </row>
    <row r="96" spans="1:7" ht="15.75">
      <c r="A96" s="5"/>
      <c r="B96" s="1"/>
      <c r="C96" s="1"/>
      <c r="D96" s="1"/>
      <c r="E96" s="4"/>
      <c r="F96" s="4"/>
      <c r="G96" s="63"/>
    </row>
    <row r="97" spans="1:7" ht="15.75">
      <c r="A97" s="5"/>
      <c r="B97" s="1"/>
      <c r="C97" s="1"/>
      <c r="D97" s="1"/>
      <c r="E97" s="4"/>
      <c r="F97" s="4"/>
      <c r="G97" s="63"/>
    </row>
    <row r="98" spans="1:7" ht="15.75">
      <c r="A98" s="5"/>
      <c r="B98" s="1"/>
      <c r="C98" s="1"/>
      <c r="D98" s="1"/>
      <c r="E98" s="4"/>
      <c r="F98" s="4"/>
      <c r="G98" s="63"/>
    </row>
    <row r="99" spans="1:7" ht="15.75">
      <c r="A99" s="5"/>
      <c r="B99" s="1"/>
      <c r="C99" s="1"/>
      <c r="D99" s="1"/>
      <c r="E99" s="4"/>
      <c r="F99" s="4"/>
      <c r="G99" s="63"/>
    </row>
    <row r="100" spans="1:7" ht="15.75">
      <c r="A100" s="5"/>
      <c r="B100" s="1"/>
      <c r="C100" s="1"/>
      <c r="D100" s="1"/>
      <c r="E100" s="4"/>
      <c r="F100" s="4"/>
      <c r="G100" s="63"/>
    </row>
    <row r="101" spans="1:7" ht="15.75">
      <c r="A101" s="5"/>
      <c r="B101" s="1"/>
      <c r="C101" s="1"/>
      <c r="D101" s="1"/>
      <c r="E101" s="4"/>
      <c r="F101" s="4"/>
      <c r="G101" s="63"/>
    </row>
    <row r="102" spans="1:7" ht="15.75">
      <c r="A102" s="5"/>
      <c r="B102" s="1"/>
      <c r="C102" s="1"/>
      <c r="D102" s="1"/>
      <c r="E102" s="4"/>
      <c r="F102" s="4"/>
      <c r="G102" s="63"/>
    </row>
    <row r="103" spans="1:7" ht="15.75">
      <c r="A103" s="5"/>
      <c r="B103" s="1"/>
      <c r="C103" s="1"/>
      <c r="D103" s="1"/>
      <c r="E103" s="4"/>
      <c r="F103" s="4"/>
      <c r="G103" s="63"/>
    </row>
    <row r="104" spans="1:7" ht="15.75">
      <c r="A104" s="5"/>
      <c r="B104" s="1"/>
      <c r="C104" s="1"/>
      <c r="D104" s="1"/>
      <c r="E104" s="4"/>
      <c r="F104" s="4"/>
      <c r="G104" s="63"/>
    </row>
    <row r="105" spans="1:7" ht="15.75">
      <c r="A105" s="5"/>
      <c r="B105" s="1"/>
      <c r="C105" s="1"/>
      <c r="D105" s="1"/>
      <c r="E105" s="4"/>
      <c r="F105" s="4"/>
      <c r="G105" s="63"/>
    </row>
    <row r="106" spans="1:7" ht="15.75">
      <c r="A106" s="5"/>
      <c r="B106" s="1"/>
      <c r="C106" s="1"/>
      <c r="D106" s="1"/>
      <c r="E106" s="4"/>
      <c r="F106" s="4"/>
      <c r="G106" s="63"/>
    </row>
  </sheetData>
  <mergeCells count="6">
    <mergeCell ref="A69:G70"/>
    <mergeCell ref="A6:G6"/>
    <mergeCell ref="A7:G7"/>
    <mergeCell ref="A8:G8"/>
    <mergeCell ref="A9:G9"/>
    <mergeCell ref="A66:D66"/>
  </mergeCells>
  <printOptions horizontalCentered="1"/>
  <pageMargins left="0.5" right="0.5" top="0.5" bottom="0.75" header="0.5" footer="0.5"/>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V71"/>
  <sheetViews>
    <sheetView zoomScale="80" zoomScaleNormal="80" workbookViewId="0" topLeftCell="A10">
      <selection activeCell="Q33" sqref="Q33"/>
    </sheetView>
  </sheetViews>
  <sheetFormatPr defaultColWidth="9.140625" defaultRowHeight="12.75"/>
  <cols>
    <col min="1" max="1" width="54.421875" style="22" customWidth="1"/>
    <col min="2" max="2" width="12.00390625" style="22" customWidth="1"/>
    <col min="3" max="3" width="1.1484375" style="22" customWidth="1"/>
    <col min="4" max="4" width="13.28125" style="22" customWidth="1"/>
    <col min="5" max="5" width="1.28515625" style="22" customWidth="1"/>
    <col min="6" max="6" width="14.7109375" style="22" customWidth="1"/>
    <col min="7" max="7" width="1.1484375" style="22" customWidth="1"/>
    <col min="8" max="8" width="15.8515625" style="22" customWidth="1"/>
    <col min="9" max="9" width="1.28515625" style="22" customWidth="1"/>
    <col min="10" max="10" width="15.8515625" style="22" customWidth="1"/>
    <col min="11" max="11" width="1.1484375" style="107" customWidth="1"/>
    <col min="12" max="12" width="16.7109375" style="22" customWidth="1"/>
    <col min="13" max="13" width="1.57421875" style="22" customWidth="1"/>
    <col min="14" max="14" width="14.57421875" style="22" customWidth="1"/>
    <col min="15" max="15" width="1.28515625" style="22" customWidth="1"/>
    <col min="16" max="16" width="10.140625" style="22" bestFit="1" customWidth="1"/>
    <col min="17" max="17" width="1.57421875" style="22" customWidth="1"/>
    <col min="18" max="18" width="12.421875" style="22" bestFit="1" customWidth="1"/>
    <col min="19" max="19" width="9.140625" style="22" customWidth="1"/>
    <col min="20" max="20" width="14.8515625" style="22" bestFit="1" customWidth="1"/>
    <col min="21" max="16384" width="9.140625" style="22" customWidth="1"/>
  </cols>
  <sheetData>
    <row r="3" ht="15.75"/>
    <row r="4" ht="15.75"/>
    <row r="6" spans="1:18" ht="15.75" customHeight="1">
      <c r="A6" s="353" t="s">
        <v>81</v>
      </c>
      <c r="B6" s="353"/>
      <c r="C6" s="353"/>
      <c r="D6" s="353"/>
      <c r="E6" s="353"/>
      <c r="F6" s="353"/>
      <c r="G6" s="353"/>
      <c r="H6" s="353"/>
      <c r="I6" s="353"/>
      <c r="J6" s="353"/>
      <c r="K6" s="353"/>
      <c r="L6" s="353"/>
      <c r="M6" s="353"/>
      <c r="N6" s="353"/>
      <c r="O6" s="353"/>
      <c r="P6" s="353"/>
      <c r="Q6" s="353"/>
      <c r="R6" s="353"/>
    </row>
    <row r="7" spans="1:18" ht="15.75">
      <c r="A7" s="364" t="s">
        <v>0</v>
      </c>
      <c r="B7" s="364"/>
      <c r="C7" s="364"/>
      <c r="D7" s="364"/>
      <c r="E7" s="364"/>
      <c r="F7" s="364"/>
      <c r="G7" s="364"/>
      <c r="H7" s="364"/>
      <c r="I7" s="364"/>
      <c r="J7" s="364"/>
      <c r="K7" s="364"/>
      <c r="L7" s="364"/>
      <c r="M7" s="364"/>
      <c r="N7" s="364"/>
      <c r="O7" s="364"/>
      <c r="P7" s="364"/>
      <c r="Q7" s="364"/>
      <c r="R7" s="364"/>
    </row>
    <row r="8" spans="1:18" ht="15.75">
      <c r="A8" s="355" t="s">
        <v>70</v>
      </c>
      <c r="B8" s="355"/>
      <c r="C8" s="355"/>
      <c r="D8" s="355"/>
      <c r="E8" s="355"/>
      <c r="F8" s="355"/>
      <c r="G8" s="355"/>
      <c r="H8" s="355"/>
      <c r="I8" s="355"/>
      <c r="J8" s="355"/>
      <c r="K8" s="355"/>
      <c r="L8" s="355"/>
      <c r="M8" s="355"/>
      <c r="N8" s="355"/>
      <c r="O8" s="355"/>
      <c r="P8" s="355"/>
      <c r="Q8" s="355"/>
      <c r="R8" s="355"/>
    </row>
    <row r="9" spans="1:18" ht="15.75">
      <c r="A9" s="355" t="s">
        <v>260</v>
      </c>
      <c r="B9" s="355"/>
      <c r="C9" s="355"/>
      <c r="D9" s="355"/>
      <c r="E9" s="355"/>
      <c r="F9" s="355"/>
      <c r="G9" s="355"/>
      <c r="H9" s="355"/>
      <c r="I9" s="355"/>
      <c r="J9" s="355"/>
      <c r="K9" s="355"/>
      <c r="L9" s="355"/>
      <c r="M9" s="355"/>
      <c r="N9" s="355"/>
      <c r="O9" s="355"/>
      <c r="P9" s="355"/>
      <c r="Q9" s="355"/>
      <c r="R9" s="355"/>
    </row>
    <row r="10" spans="1:11" ht="15.75">
      <c r="A10" s="23"/>
      <c r="B10" s="23"/>
      <c r="C10" s="23"/>
      <c r="D10" s="23"/>
      <c r="E10" s="23"/>
      <c r="F10" s="23"/>
      <c r="G10" s="23"/>
      <c r="H10" s="23"/>
      <c r="I10" s="23"/>
      <c r="J10" s="23"/>
      <c r="K10" s="81"/>
    </row>
    <row r="11" spans="1:11" ht="15.75">
      <c r="A11" s="23"/>
      <c r="B11" s="23"/>
      <c r="C11" s="23"/>
      <c r="D11" s="23"/>
      <c r="E11" s="23"/>
      <c r="F11" s="23"/>
      <c r="G11" s="23"/>
      <c r="H11" s="23"/>
      <c r="I11" s="23"/>
      <c r="J11" s="23"/>
      <c r="K11" s="81"/>
    </row>
    <row r="12" spans="2:17" ht="15.75">
      <c r="B12" s="365" t="s">
        <v>119</v>
      </c>
      <c r="C12" s="365"/>
      <c r="D12" s="365"/>
      <c r="E12" s="365"/>
      <c r="F12" s="365"/>
      <c r="G12" s="365"/>
      <c r="H12" s="365"/>
      <c r="I12" s="365"/>
      <c r="J12" s="365"/>
      <c r="K12" s="365"/>
      <c r="L12" s="365"/>
      <c r="M12" s="365"/>
      <c r="N12" s="365"/>
      <c r="O12" s="89"/>
      <c r="Q12" s="186"/>
    </row>
    <row r="13" spans="2:17" ht="15.75">
      <c r="B13" s="55"/>
      <c r="C13" s="55"/>
      <c r="D13" s="366" t="s">
        <v>19</v>
      </c>
      <c r="E13" s="366"/>
      <c r="F13" s="366"/>
      <c r="G13" s="366"/>
      <c r="H13" s="366"/>
      <c r="I13" s="366"/>
      <c r="J13" s="366"/>
      <c r="K13" s="366"/>
      <c r="L13" s="366"/>
      <c r="M13" s="44"/>
      <c r="N13" s="55"/>
      <c r="O13" s="55"/>
      <c r="Q13" s="186"/>
    </row>
    <row r="14" spans="1:15" ht="15.75">
      <c r="A14" s="23"/>
      <c r="B14" s="23"/>
      <c r="C14" s="23"/>
      <c r="D14" s="367" t="s">
        <v>203</v>
      </c>
      <c r="E14" s="367"/>
      <c r="F14" s="367"/>
      <c r="G14" s="367"/>
      <c r="H14" s="367"/>
      <c r="I14" s="367"/>
      <c r="J14" s="367"/>
      <c r="K14" s="74"/>
      <c r="L14" s="44" t="s">
        <v>24</v>
      </c>
      <c r="M14" s="44"/>
      <c r="N14" s="55"/>
      <c r="O14" s="55"/>
    </row>
    <row r="15" spans="1:15" ht="15.75">
      <c r="A15" s="23"/>
      <c r="B15" s="23"/>
      <c r="C15" s="23"/>
      <c r="D15" s="74"/>
      <c r="E15" s="74"/>
      <c r="G15" s="74"/>
      <c r="H15" s="74" t="s">
        <v>40</v>
      </c>
      <c r="I15" s="74"/>
      <c r="J15" s="74"/>
      <c r="K15" s="74"/>
      <c r="L15" s="44"/>
      <c r="M15" s="44"/>
      <c r="N15" s="55"/>
      <c r="O15" s="55"/>
    </row>
    <row r="16" spans="1:18" ht="15.75" customHeight="1">
      <c r="A16" s="80"/>
      <c r="B16" s="74" t="s">
        <v>25</v>
      </c>
      <c r="C16" s="74"/>
      <c r="D16" s="74" t="s">
        <v>25</v>
      </c>
      <c r="E16" s="74"/>
      <c r="F16" s="74" t="s">
        <v>32</v>
      </c>
      <c r="G16" s="74"/>
      <c r="H16" s="74" t="s">
        <v>41</v>
      </c>
      <c r="I16" s="74"/>
      <c r="J16" s="74" t="s">
        <v>161</v>
      </c>
      <c r="K16" s="74"/>
      <c r="L16" s="74"/>
      <c r="M16" s="74"/>
      <c r="P16" s="188" t="s">
        <v>122</v>
      </c>
      <c r="R16" s="187" t="s">
        <v>124</v>
      </c>
    </row>
    <row r="17" spans="1:18" ht="15.75" customHeight="1">
      <c r="A17" s="81"/>
      <c r="B17" s="82" t="s">
        <v>27</v>
      </c>
      <c r="C17" s="74"/>
      <c r="D17" s="82" t="s">
        <v>28</v>
      </c>
      <c r="E17" s="74"/>
      <c r="F17" s="82" t="s">
        <v>43</v>
      </c>
      <c r="G17" s="74"/>
      <c r="H17" s="82" t="s">
        <v>42</v>
      </c>
      <c r="I17" s="74"/>
      <c r="J17" s="82" t="s">
        <v>19</v>
      </c>
      <c r="K17" s="82"/>
      <c r="L17" s="82" t="s">
        <v>20</v>
      </c>
      <c r="M17" s="74"/>
      <c r="N17" s="82" t="s">
        <v>26</v>
      </c>
      <c r="O17" s="82"/>
      <c r="P17" s="189" t="s">
        <v>123</v>
      </c>
      <c r="R17" s="190" t="s">
        <v>125</v>
      </c>
    </row>
    <row r="18" spans="1:18" ht="15.75">
      <c r="A18" s="81"/>
      <c r="B18" s="74" t="s">
        <v>5</v>
      </c>
      <c r="C18" s="74"/>
      <c r="D18" s="74" t="s">
        <v>5</v>
      </c>
      <c r="E18" s="74"/>
      <c r="F18" s="74" t="s">
        <v>5</v>
      </c>
      <c r="G18" s="74"/>
      <c r="H18" s="74" t="s">
        <v>5</v>
      </c>
      <c r="I18" s="74"/>
      <c r="J18" s="74" t="s">
        <v>5</v>
      </c>
      <c r="K18" s="74"/>
      <c r="L18" s="74" t="s">
        <v>5</v>
      </c>
      <c r="M18" s="74"/>
      <c r="N18" s="74" t="s">
        <v>5</v>
      </c>
      <c r="O18" s="74"/>
      <c r="P18" s="74" t="s">
        <v>5</v>
      </c>
      <c r="R18" s="74" t="s">
        <v>5</v>
      </c>
    </row>
    <row r="19" spans="1:15" ht="15.75">
      <c r="A19" s="142" t="s">
        <v>261</v>
      </c>
      <c r="B19" s="74"/>
      <c r="C19" s="74"/>
      <c r="D19" s="74"/>
      <c r="E19" s="74"/>
      <c r="F19" s="74"/>
      <c r="G19" s="74"/>
      <c r="H19" s="74"/>
      <c r="I19" s="74"/>
      <c r="J19" s="74"/>
      <c r="K19" s="74"/>
      <c r="L19" s="74"/>
      <c r="M19" s="74"/>
      <c r="N19" s="74"/>
      <c r="O19" s="74"/>
    </row>
    <row r="20" spans="1:15" ht="15.75">
      <c r="A20" s="142"/>
      <c r="B20" s="74"/>
      <c r="C20" s="74"/>
      <c r="D20" s="74"/>
      <c r="E20" s="74"/>
      <c r="F20" s="74"/>
      <c r="G20" s="74"/>
      <c r="H20" s="74"/>
      <c r="I20" s="74"/>
      <c r="J20" s="74"/>
      <c r="K20" s="74"/>
      <c r="L20" s="74"/>
      <c r="M20" s="74"/>
      <c r="N20" s="74"/>
      <c r="O20" s="74"/>
    </row>
    <row r="21" spans="1:15" ht="15.75">
      <c r="A21" s="142"/>
      <c r="B21" s="74"/>
      <c r="C21" s="74"/>
      <c r="D21" s="74"/>
      <c r="E21" s="74"/>
      <c r="F21" s="74"/>
      <c r="G21" s="74"/>
      <c r="H21" s="74"/>
      <c r="I21" s="74"/>
      <c r="J21" s="74"/>
      <c r="K21" s="74"/>
      <c r="L21" s="74"/>
      <c r="M21" s="74"/>
      <c r="N21" s="74"/>
      <c r="O21" s="74"/>
    </row>
    <row r="22" spans="1:22" ht="15.75">
      <c r="A22" s="62" t="s">
        <v>190</v>
      </c>
      <c r="B22" s="182">
        <v>66570</v>
      </c>
      <c r="C22" s="182"/>
      <c r="D22" s="182">
        <v>3</v>
      </c>
      <c r="E22" s="182"/>
      <c r="F22" s="182">
        <v>0</v>
      </c>
      <c r="G22" s="182"/>
      <c r="H22" s="182">
        <v>299</v>
      </c>
      <c r="I22" s="182"/>
      <c r="J22" s="182">
        <v>111</v>
      </c>
      <c r="K22" s="182"/>
      <c r="L22" s="182">
        <v>31774</v>
      </c>
      <c r="M22" s="182"/>
      <c r="N22" s="182">
        <f>SUM(B22:L22)</f>
        <v>98757</v>
      </c>
      <c r="O22" s="182"/>
      <c r="P22" s="93">
        <v>0</v>
      </c>
      <c r="Q22" s="93"/>
      <c r="R22" s="93">
        <f>SUM(N22:P22)</f>
        <v>98757</v>
      </c>
      <c r="S22" s="93"/>
      <c r="T22" s="93"/>
      <c r="U22" s="93"/>
      <c r="V22" s="93"/>
    </row>
    <row r="23" spans="1:22" ht="15.75">
      <c r="A23" s="5"/>
      <c r="B23" s="58"/>
      <c r="C23" s="58"/>
      <c r="D23" s="58"/>
      <c r="E23" s="58"/>
      <c r="F23" s="58"/>
      <c r="G23" s="58"/>
      <c r="H23" s="58"/>
      <c r="I23" s="58"/>
      <c r="J23" s="58"/>
      <c r="K23" s="58"/>
      <c r="L23" s="58"/>
      <c r="M23" s="58"/>
      <c r="N23" s="58"/>
      <c r="O23" s="58"/>
      <c r="P23" s="93"/>
      <c r="Q23" s="93"/>
      <c r="R23" s="93"/>
      <c r="S23" s="93"/>
      <c r="T23" s="93"/>
      <c r="U23" s="93"/>
      <c r="V23" s="93"/>
    </row>
    <row r="24" spans="1:22" ht="15.75" hidden="1">
      <c r="A24" s="30" t="s">
        <v>159</v>
      </c>
      <c r="B24" s="185">
        <v>0</v>
      </c>
      <c r="C24" s="185"/>
      <c r="D24" s="185"/>
      <c r="E24" s="185"/>
      <c r="F24" s="185">
        <v>0</v>
      </c>
      <c r="G24" s="185"/>
      <c r="H24" s="185">
        <v>0</v>
      </c>
      <c r="I24" s="185"/>
      <c r="J24" s="185">
        <v>0</v>
      </c>
      <c r="K24" s="182"/>
      <c r="L24" s="185"/>
      <c r="M24" s="185"/>
      <c r="N24" s="182">
        <f>SUM(B24:L24)</f>
        <v>0</v>
      </c>
      <c r="O24" s="182"/>
      <c r="P24" s="93">
        <v>0</v>
      </c>
      <c r="Q24" s="93"/>
      <c r="R24" s="93">
        <f>N24+P24</f>
        <v>0</v>
      </c>
      <c r="S24" s="93"/>
      <c r="T24" s="93"/>
      <c r="U24" s="93"/>
      <c r="V24" s="93"/>
    </row>
    <row r="25" spans="1:22" ht="15.75" hidden="1">
      <c r="A25" s="30"/>
      <c r="B25" s="185"/>
      <c r="C25" s="185"/>
      <c r="D25" s="185"/>
      <c r="E25" s="185"/>
      <c r="F25" s="185"/>
      <c r="G25" s="185"/>
      <c r="H25" s="185"/>
      <c r="I25" s="185"/>
      <c r="J25" s="185"/>
      <c r="K25" s="182"/>
      <c r="L25" s="185"/>
      <c r="M25" s="185"/>
      <c r="N25" s="182"/>
      <c r="O25" s="182"/>
      <c r="P25" s="93"/>
      <c r="Q25" s="93"/>
      <c r="R25" s="93"/>
      <c r="S25" s="93"/>
      <c r="T25" s="93"/>
      <c r="U25" s="93"/>
      <c r="V25" s="93"/>
    </row>
    <row r="26" spans="1:22" ht="15.75">
      <c r="A26" s="30" t="s">
        <v>162</v>
      </c>
      <c r="B26" s="255">
        <v>0</v>
      </c>
      <c r="C26" s="185"/>
      <c r="D26" s="255">
        <v>52</v>
      </c>
      <c r="E26" s="185"/>
      <c r="F26" s="255">
        <v>0</v>
      </c>
      <c r="G26" s="185"/>
      <c r="H26" s="255">
        <v>0</v>
      </c>
      <c r="I26" s="185"/>
      <c r="J26" s="185">
        <v>-49</v>
      </c>
      <c r="K26" s="182"/>
      <c r="L26" s="255">
        <v>0</v>
      </c>
      <c r="M26" s="185"/>
      <c r="N26" s="182">
        <f>SUM(B26:L26)</f>
        <v>3</v>
      </c>
      <c r="O26" s="182"/>
      <c r="P26" s="93">
        <v>0</v>
      </c>
      <c r="Q26" s="93"/>
      <c r="R26" s="93">
        <f>N26+P26</f>
        <v>3</v>
      </c>
      <c r="S26" s="93"/>
      <c r="T26" s="93"/>
      <c r="U26" s="93"/>
      <c r="V26" s="93"/>
    </row>
    <row r="27" spans="1:22" ht="15.75">
      <c r="A27" s="30"/>
      <c r="B27" s="255"/>
      <c r="C27" s="255"/>
      <c r="D27" s="255"/>
      <c r="E27" s="255"/>
      <c r="F27" s="255"/>
      <c r="G27" s="255"/>
      <c r="H27" s="255"/>
      <c r="I27" s="255"/>
      <c r="J27" s="255"/>
      <c r="K27" s="261"/>
      <c r="L27" s="255"/>
      <c r="M27" s="256"/>
      <c r="N27" s="259"/>
      <c r="O27" s="259"/>
      <c r="P27" s="93"/>
      <c r="Q27" s="93"/>
      <c r="R27" s="93"/>
      <c r="S27" s="93"/>
      <c r="T27" s="93"/>
      <c r="U27" s="93"/>
      <c r="V27" s="93"/>
    </row>
    <row r="28" spans="1:22" ht="15.75">
      <c r="A28" s="30" t="s">
        <v>56</v>
      </c>
      <c r="B28" s="255">
        <v>0</v>
      </c>
      <c r="C28" s="255"/>
      <c r="D28" s="255">
        <v>0</v>
      </c>
      <c r="E28" s="255"/>
      <c r="F28" s="255">
        <v>0</v>
      </c>
      <c r="G28" s="255"/>
      <c r="H28" s="255">
        <v>2</v>
      </c>
      <c r="I28" s="255"/>
      <c r="J28" s="255">
        <v>0</v>
      </c>
      <c r="K28" s="261"/>
      <c r="L28" s="255">
        <v>0</v>
      </c>
      <c r="M28" s="256"/>
      <c r="N28" s="259">
        <f>SUM(B28:L28)</f>
        <v>2</v>
      </c>
      <c r="O28" s="259"/>
      <c r="P28" s="93">
        <v>0</v>
      </c>
      <c r="Q28" s="93"/>
      <c r="R28" s="93">
        <f>N28+P28</f>
        <v>2</v>
      </c>
      <c r="S28" s="93"/>
      <c r="T28" s="93"/>
      <c r="U28" s="93"/>
      <c r="V28" s="93"/>
    </row>
    <row r="29" spans="1:22" ht="15.75">
      <c r="A29" s="30"/>
      <c r="B29" s="255"/>
      <c r="C29" s="255"/>
      <c r="D29" s="255"/>
      <c r="E29" s="255"/>
      <c r="F29" s="255"/>
      <c r="G29" s="255"/>
      <c r="H29" s="255"/>
      <c r="I29" s="255"/>
      <c r="J29" s="255"/>
      <c r="K29" s="261"/>
      <c r="L29" s="255"/>
      <c r="M29" s="256"/>
      <c r="N29" s="259"/>
      <c r="O29" s="259"/>
      <c r="P29" s="93"/>
      <c r="Q29" s="93"/>
      <c r="R29" s="93"/>
      <c r="S29" s="93"/>
      <c r="T29" s="93"/>
      <c r="U29" s="93"/>
      <c r="V29" s="93"/>
    </row>
    <row r="30" spans="1:22" ht="15.75">
      <c r="A30" s="5" t="s">
        <v>179</v>
      </c>
      <c r="B30" s="255">
        <v>0</v>
      </c>
      <c r="C30" s="255"/>
      <c r="D30" s="255">
        <v>0</v>
      </c>
      <c r="E30" s="255"/>
      <c r="F30" s="255">
        <v>0</v>
      </c>
      <c r="G30" s="255"/>
      <c r="H30" s="255">
        <v>0</v>
      </c>
      <c r="I30" s="255"/>
      <c r="J30" s="255">
        <v>0</v>
      </c>
      <c r="K30" s="261"/>
      <c r="L30" s="255">
        <v>10090</v>
      </c>
      <c r="M30" s="256"/>
      <c r="N30" s="259">
        <f>SUM(B30:L30)</f>
        <v>10090</v>
      </c>
      <c r="O30" s="259"/>
      <c r="P30" s="93">
        <v>1360</v>
      </c>
      <c r="Q30" s="93"/>
      <c r="R30" s="93">
        <f>N30+P30</f>
        <v>11450</v>
      </c>
      <c r="S30" s="93"/>
      <c r="T30" s="93"/>
      <c r="U30" s="93"/>
      <c r="V30" s="93"/>
    </row>
    <row r="31" spans="1:22" ht="15.75">
      <c r="A31" s="5"/>
      <c r="B31" s="255"/>
      <c r="C31" s="255"/>
      <c r="D31" s="255"/>
      <c r="E31" s="255"/>
      <c r="F31" s="255"/>
      <c r="G31" s="255"/>
      <c r="H31" s="255"/>
      <c r="I31" s="255"/>
      <c r="J31" s="255"/>
      <c r="K31" s="261"/>
      <c r="L31" s="255"/>
      <c r="M31" s="256"/>
      <c r="N31" s="259"/>
      <c r="O31" s="259"/>
      <c r="P31" s="93"/>
      <c r="Q31" s="93"/>
      <c r="R31" s="93"/>
      <c r="S31" s="93"/>
      <c r="T31" s="93"/>
      <c r="U31" s="93"/>
      <c r="V31" s="93"/>
    </row>
    <row r="32" spans="1:22" ht="15.75">
      <c r="A32" s="5" t="s">
        <v>164</v>
      </c>
      <c r="B32" s="255"/>
      <c r="C32" s="255"/>
      <c r="D32" s="255"/>
      <c r="E32" s="255"/>
      <c r="F32" s="255"/>
      <c r="G32" s="255"/>
      <c r="H32" s="255"/>
      <c r="I32" s="255"/>
      <c r="J32" s="255"/>
      <c r="K32" s="261"/>
      <c r="L32" s="255"/>
      <c r="M32" s="256"/>
      <c r="N32" s="259"/>
      <c r="O32" s="259"/>
      <c r="P32" s="93"/>
      <c r="Q32" s="93"/>
      <c r="R32" s="93"/>
      <c r="S32" s="93"/>
      <c r="T32" s="93"/>
      <c r="U32" s="93"/>
      <c r="V32" s="93"/>
    </row>
    <row r="33" spans="1:22" ht="15.75">
      <c r="A33" s="5" t="s">
        <v>165</v>
      </c>
      <c r="B33" s="255">
        <v>344</v>
      </c>
      <c r="C33" s="255"/>
      <c r="D33" s="255">
        <v>0</v>
      </c>
      <c r="E33" s="255"/>
      <c r="F33" s="255">
        <v>0</v>
      </c>
      <c r="G33" s="255"/>
      <c r="H33" s="255">
        <v>0</v>
      </c>
      <c r="I33" s="255"/>
      <c r="J33" s="255">
        <v>0</v>
      </c>
      <c r="K33" s="261"/>
      <c r="L33" s="255">
        <v>0</v>
      </c>
      <c r="M33" s="256"/>
      <c r="N33" s="259">
        <f>SUM(B33:L33)</f>
        <v>344</v>
      </c>
      <c r="O33" s="259"/>
      <c r="P33" s="93">
        <v>0</v>
      </c>
      <c r="Q33" s="93"/>
      <c r="R33" s="93">
        <f>N33+P33</f>
        <v>344</v>
      </c>
      <c r="S33" s="93"/>
      <c r="T33" s="93"/>
      <c r="U33" s="93"/>
      <c r="V33" s="93"/>
    </row>
    <row r="34" spans="1:22" ht="15.75">
      <c r="A34" s="5"/>
      <c r="B34" s="255"/>
      <c r="C34" s="255"/>
      <c r="D34" s="255"/>
      <c r="E34" s="255"/>
      <c r="F34" s="255"/>
      <c r="G34" s="255"/>
      <c r="H34" s="255"/>
      <c r="I34" s="255"/>
      <c r="J34" s="255"/>
      <c r="K34" s="261"/>
      <c r="L34" s="255"/>
      <c r="M34" s="256"/>
      <c r="N34" s="259"/>
      <c r="O34" s="259"/>
      <c r="P34" s="93"/>
      <c r="Q34" s="93"/>
      <c r="R34" s="93"/>
      <c r="S34" s="93"/>
      <c r="T34" s="93"/>
      <c r="U34" s="93"/>
      <c r="V34" s="93"/>
    </row>
    <row r="35" spans="1:22" ht="15.75">
      <c r="A35" s="5" t="s">
        <v>278</v>
      </c>
      <c r="B35" s="255">
        <v>0</v>
      </c>
      <c r="C35" s="255"/>
      <c r="D35" s="255">
        <v>0</v>
      </c>
      <c r="E35" s="255"/>
      <c r="F35" s="255">
        <v>0</v>
      </c>
      <c r="G35" s="255"/>
      <c r="H35" s="255">
        <v>0</v>
      </c>
      <c r="I35" s="255"/>
      <c r="J35" s="255">
        <v>0</v>
      </c>
      <c r="K35" s="261"/>
      <c r="L35" s="255">
        <v>-4011</v>
      </c>
      <c r="M35" s="256"/>
      <c r="N35" s="259">
        <f>SUM(B35:L35)</f>
        <v>-4011</v>
      </c>
      <c r="O35" s="259"/>
      <c r="P35" s="93">
        <v>0</v>
      </c>
      <c r="Q35" s="93"/>
      <c r="R35" s="93">
        <f>N35+P35</f>
        <v>-4011</v>
      </c>
      <c r="S35" s="93"/>
      <c r="T35" s="93"/>
      <c r="U35" s="93"/>
      <c r="V35" s="93"/>
    </row>
    <row r="36" spans="1:22" ht="9.75" customHeight="1">
      <c r="A36" s="94"/>
      <c r="B36" s="257"/>
      <c r="C36" s="256"/>
      <c r="D36" s="257"/>
      <c r="E36" s="256"/>
      <c r="F36" s="257"/>
      <c r="G36" s="256"/>
      <c r="H36" s="257"/>
      <c r="I36" s="256"/>
      <c r="J36" s="257"/>
      <c r="K36" s="260"/>
      <c r="L36" s="257"/>
      <c r="M36" s="256"/>
      <c r="N36" s="257"/>
      <c r="O36" s="260"/>
      <c r="P36" s="93"/>
      <c r="Q36" s="93"/>
      <c r="R36" s="93"/>
      <c r="S36" s="93"/>
      <c r="T36" s="93"/>
      <c r="U36" s="93"/>
      <c r="V36" s="93"/>
    </row>
    <row r="37" spans="1:22" ht="7.5" customHeight="1">
      <c r="A37" s="94"/>
      <c r="B37" s="256"/>
      <c r="C37" s="256"/>
      <c r="D37" s="256"/>
      <c r="E37" s="256"/>
      <c r="F37" s="256"/>
      <c r="G37" s="256"/>
      <c r="H37" s="256"/>
      <c r="I37" s="256"/>
      <c r="J37" s="256"/>
      <c r="K37" s="260"/>
      <c r="L37" s="256"/>
      <c r="M37" s="256"/>
      <c r="N37" s="256"/>
      <c r="O37" s="256"/>
      <c r="P37" s="191"/>
      <c r="Q37" s="93"/>
      <c r="R37" s="191"/>
      <c r="S37" s="93"/>
      <c r="T37" s="93"/>
      <c r="U37" s="93"/>
      <c r="V37" s="93"/>
    </row>
    <row r="38" spans="1:22" ht="16.5" thickBot="1">
      <c r="A38" s="148" t="s">
        <v>262</v>
      </c>
      <c r="B38" s="258">
        <f>SUM(B22:B36)</f>
        <v>66914</v>
      </c>
      <c r="C38" s="256"/>
      <c r="D38" s="258">
        <f>SUM(D22:D36)</f>
        <v>55</v>
      </c>
      <c r="E38" s="256"/>
      <c r="F38" s="258">
        <f>SUM(F22:F36)</f>
        <v>0</v>
      </c>
      <c r="G38" s="256"/>
      <c r="H38" s="258">
        <f>SUM(H22:H36)</f>
        <v>301</v>
      </c>
      <c r="I38" s="256"/>
      <c r="J38" s="258">
        <f>SUM(J22:J36)</f>
        <v>62</v>
      </c>
      <c r="K38" s="260"/>
      <c r="L38" s="258">
        <f>SUM(L22:L36)</f>
        <v>37853</v>
      </c>
      <c r="M38" s="256"/>
      <c r="N38" s="258">
        <f>SUM(N22:N36)</f>
        <v>105185</v>
      </c>
      <c r="O38" s="260"/>
      <c r="P38" s="258">
        <f>SUM(P22:P36)</f>
        <v>1360</v>
      </c>
      <c r="Q38" s="93"/>
      <c r="R38" s="258">
        <f>SUM(R22:R36)</f>
        <v>106545</v>
      </c>
      <c r="S38" s="93"/>
      <c r="T38" s="262"/>
      <c r="U38" s="93"/>
      <c r="V38" s="93"/>
    </row>
    <row r="39" spans="1:22" ht="16.5" thickTop="1">
      <c r="A39" s="94"/>
      <c r="B39" s="260"/>
      <c r="C39" s="256"/>
      <c r="D39" s="260"/>
      <c r="E39" s="256"/>
      <c r="F39" s="260"/>
      <c r="G39" s="256"/>
      <c r="H39" s="260"/>
      <c r="I39" s="256"/>
      <c r="J39" s="256"/>
      <c r="K39" s="260"/>
      <c r="L39" s="260"/>
      <c r="M39" s="256"/>
      <c r="N39" s="260"/>
      <c r="O39" s="260"/>
      <c r="P39" s="93"/>
      <c r="Q39" s="93"/>
      <c r="R39" s="93"/>
      <c r="S39" s="93"/>
      <c r="T39" s="93"/>
      <c r="U39" s="93"/>
      <c r="V39" s="93"/>
    </row>
    <row r="41" spans="2:15" ht="15.75">
      <c r="B41" s="365" t="s">
        <v>119</v>
      </c>
      <c r="C41" s="365"/>
      <c r="D41" s="365"/>
      <c r="E41" s="365"/>
      <c r="F41" s="365"/>
      <c r="G41" s="365"/>
      <c r="H41" s="365"/>
      <c r="I41" s="365"/>
      <c r="J41" s="365"/>
      <c r="K41" s="365"/>
      <c r="L41" s="365"/>
      <c r="M41" s="365"/>
      <c r="N41" s="365"/>
      <c r="O41" s="89"/>
    </row>
    <row r="42" spans="2:15" ht="15.75">
      <c r="B42" s="55"/>
      <c r="C42" s="55"/>
      <c r="D42" s="366" t="s">
        <v>19</v>
      </c>
      <c r="E42" s="366"/>
      <c r="F42" s="366"/>
      <c r="G42" s="366"/>
      <c r="H42" s="366"/>
      <c r="I42" s="366"/>
      <c r="J42" s="366"/>
      <c r="K42" s="366"/>
      <c r="L42" s="366"/>
      <c r="M42" s="44"/>
      <c r="N42" s="55"/>
      <c r="O42" s="55"/>
    </row>
    <row r="43" spans="1:16" ht="15.75">
      <c r="A43" s="23"/>
      <c r="B43" s="23"/>
      <c r="C43" s="23"/>
      <c r="D43" s="367" t="s">
        <v>203</v>
      </c>
      <c r="E43" s="367"/>
      <c r="F43" s="367"/>
      <c r="G43" s="367"/>
      <c r="H43" s="367"/>
      <c r="I43" s="367"/>
      <c r="J43" s="367"/>
      <c r="K43" s="44"/>
      <c r="L43" s="44" t="s">
        <v>24</v>
      </c>
      <c r="N43" s="44"/>
      <c r="O43" s="55"/>
      <c r="P43" s="55"/>
    </row>
    <row r="44" spans="1:16" ht="15.75">
      <c r="A44" s="23"/>
      <c r="B44" s="23"/>
      <c r="C44" s="23"/>
      <c r="D44" s="74"/>
      <c r="E44" s="74"/>
      <c r="G44" s="74"/>
      <c r="H44" s="74" t="s">
        <v>40</v>
      </c>
      <c r="I44" s="74"/>
      <c r="J44" s="74"/>
      <c r="K44" s="74"/>
      <c r="L44" s="74"/>
      <c r="M44" s="74"/>
      <c r="N44" s="44"/>
      <c r="O44" s="55"/>
      <c r="P44" s="55"/>
    </row>
    <row r="45" spans="1:18" ht="15.75">
      <c r="A45" s="80"/>
      <c r="B45" s="74" t="s">
        <v>25</v>
      </c>
      <c r="C45" s="74"/>
      <c r="D45" s="74" t="s">
        <v>25</v>
      </c>
      <c r="E45" s="74"/>
      <c r="F45" s="74" t="s">
        <v>32</v>
      </c>
      <c r="G45" s="74"/>
      <c r="H45" s="74" t="s">
        <v>41</v>
      </c>
      <c r="I45" s="74"/>
      <c r="J45" s="74" t="s">
        <v>161</v>
      </c>
      <c r="K45" s="74"/>
      <c r="L45" s="74"/>
      <c r="M45" s="107"/>
      <c r="P45" s="188" t="s">
        <v>122</v>
      </c>
      <c r="R45" s="187" t="s">
        <v>124</v>
      </c>
    </row>
    <row r="46" spans="1:18" ht="15.75">
      <c r="A46" s="81"/>
      <c r="B46" s="82" t="s">
        <v>27</v>
      </c>
      <c r="C46" s="74"/>
      <c r="D46" s="82" t="s">
        <v>28</v>
      </c>
      <c r="E46" s="74"/>
      <c r="F46" s="82" t="s">
        <v>43</v>
      </c>
      <c r="G46" s="74"/>
      <c r="H46" s="82" t="s">
        <v>42</v>
      </c>
      <c r="I46" s="74"/>
      <c r="J46" s="82" t="s">
        <v>19</v>
      </c>
      <c r="K46" s="82"/>
      <c r="L46" s="82" t="s">
        <v>20</v>
      </c>
      <c r="M46" s="82"/>
      <c r="N46" s="82" t="s">
        <v>26</v>
      </c>
      <c r="P46" s="189" t="s">
        <v>123</v>
      </c>
      <c r="R46" s="190" t="s">
        <v>125</v>
      </c>
    </row>
    <row r="47" spans="1:18" ht="15.75">
      <c r="A47" s="81"/>
      <c r="B47" s="74" t="s">
        <v>5</v>
      </c>
      <c r="C47" s="74"/>
      <c r="D47" s="74" t="s">
        <v>5</v>
      </c>
      <c r="E47" s="74"/>
      <c r="F47" s="74" t="s">
        <v>5</v>
      </c>
      <c r="G47" s="74"/>
      <c r="H47" s="74" t="s">
        <v>5</v>
      </c>
      <c r="I47" s="74"/>
      <c r="J47" s="74" t="s">
        <v>5</v>
      </c>
      <c r="K47" s="74"/>
      <c r="L47" s="74" t="s">
        <v>5</v>
      </c>
      <c r="M47" s="74"/>
      <c r="N47" s="74" t="s">
        <v>5</v>
      </c>
      <c r="P47" s="74" t="s">
        <v>5</v>
      </c>
      <c r="R47" s="74" t="s">
        <v>5</v>
      </c>
    </row>
    <row r="48" spans="1:14" ht="15.75">
      <c r="A48" s="81"/>
      <c r="B48" s="74"/>
      <c r="C48" s="74"/>
      <c r="D48" s="74"/>
      <c r="E48" s="74"/>
      <c r="F48" s="74"/>
      <c r="G48" s="74"/>
      <c r="H48" s="74"/>
      <c r="I48" s="74"/>
      <c r="J48" s="74"/>
      <c r="K48" s="74"/>
      <c r="L48" s="74"/>
      <c r="M48" s="74"/>
      <c r="N48" s="74"/>
    </row>
    <row r="49" spans="1:14" ht="15.75">
      <c r="A49" s="142" t="s">
        <v>263</v>
      </c>
      <c r="B49" s="74"/>
      <c r="C49" s="74"/>
      <c r="D49" s="74"/>
      <c r="E49" s="74"/>
      <c r="F49" s="74"/>
      <c r="G49" s="74"/>
      <c r="H49" s="74"/>
      <c r="I49" s="74"/>
      <c r="J49" s="58"/>
      <c r="K49" s="74"/>
      <c r="L49" s="74"/>
      <c r="M49" s="74"/>
      <c r="N49" s="74"/>
    </row>
    <row r="50" spans="1:14" ht="15.75">
      <c r="A50" s="62" t="s">
        <v>195</v>
      </c>
      <c r="B50" s="74"/>
      <c r="C50" s="74"/>
      <c r="D50" s="74"/>
      <c r="E50" s="74"/>
      <c r="F50" s="74"/>
      <c r="G50" s="74"/>
      <c r="H50" s="74"/>
      <c r="I50" s="74"/>
      <c r="J50" s="58"/>
      <c r="K50" s="74"/>
      <c r="L50" s="74"/>
      <c r="M50" s="74"/>
      <c r="N50" s="74"/>
    </row>
    <row r="51" spans="1:18" ht="15.75">
      <c r="A51" s="5" t="s">
        <v>196</v>
      </c>
      <c r="B51" s="182">
        <v>60500</v>
      </c>
      <c r="C51" s="182"/>
      <c r="D51" s="182">
        <v>1984</v>
      </c>
      <c r="E51" s="182"/>
      <c r="F51" s="182">
        <v>3242</v>
      </c>
      <c r="G51" s="182"/>
      <c r="H51" s="182">
        <v>206</v>
      </c>
      <c r="I51" s="182"/>
      <c r="J51" s="182">
        <v>0</v>
      </c>
      <c r="K51" s="182"/>
      <c r="L51" s="182">
        <v>21954</v>
      </c>
      <c r="M51" s="182"/>
      <c r="N51" s="182">
        <f>SUM(B51:L51)</f>
        <v>87886</v>
      </c>
      <c r="P51" s="93">
        <v>0</v>
      </c>
      <c r="Q51" s="93"/>
      <c r="R51" s="93">
        <f>SUM(N51:P51)</f>
        <v>87886</v>
      </c>
    </row>
    <row r="52" spans="1:18" ht="15.75">
      <c r="A52" s="94" t="s">
        <v>197</v>
      </c>
      <c r="B52" s="58"/>
      <c r="C52" s="58"/>
      <c r="D52" s="58"/>
      <c r="E52" s="58"/>
      <c r="F52" s="58"/>
      <c r="G52" s="58"/>
      <c r="H52" s="58"/>
      <c r="I52" s="58"/>
      <c r="J52" s="58"/>
      <c r="K52" s="58"/>
      <c r="L52" s="58"/>
      <c r="M52" s="58"/>
      <c r="N52" s="58"/>
      <c r="P52" s="93"/>
      <c r="Q52" s="93"/>
      <c r="R52" s="93"/>
    </row>
    <row r="53" spans="1:18" ht="15.75">
      <c r="A53" s="250" t="s">
        <v>198</v>
      </c>
      <c r="B53" s="185">
        <v>0</v>
      </c>
      <c r="C53" s="185"/>
      <c r="D53" s="185">
        <v>0</v>
      </c>
      <c r="E53" s="185"/>
      <c r="F53" s="185">
        <v>-3242</v>
      </c>
      <c r="G53" s="185"/>
      <c r="H53" s="185">
        <v>0</v>
      </c>
      <c r="I53" s="185"/>
      <c r="J53" s="185">
        <v>0</v>
      </c>
      <c r="K53" s="185"/>
      <c r="L53" s="185">
        <v>3242</v>
      </c>
      <c r="M53" s="182"/>
      <c r="N53" s="182">
        <f>SUM(B53:L53)</f>
        <v>0</v>
      </c>
      <c r="P53" s="93">
        <v>0</v>
      </c>
      <c r="Q53" s="93"/>
      <c r="R53" s="93">
        <f>SUM(N53:P53)</f>
        <v>0</v>
      </c>
    </row>
    <row r="54" spans="1:18" ht="15.75">
      <c r="A54" s="250"/>
      <c r="B54" s="251"/>
      <c r="C54" s="185"/>
      <c r="D54" s="251"/>
      <c r="E54" s="185"/>
      <c r="F54" s="251"/>
      <c r="G54" s="185"/>
      <c r="H54" s="251"/>
      <c r="I54" s="185"/>
      <c r="J54" s="251"/>
      <c r="K54" s="251"/>
      <c r="L54" s="251"/>
      <c r="M54" s="182"/>
      <c r="N54" s="251"/>
      <c r="P54" s="264"/>
      <c r="Q54" s="93"/>
      <c r="R54" s="264"/>
    </row>
    <row r="55" spans="1:18" ht="15.75">
      <c r="A55" s="148" t="s">
        <v>199</v>
      </c>
      <c r="B55" s="255">
        <f>SUM(B51:B54)</f>
        <v>60500</v>
      </c>
      <c r="C55" s="185"/>
      <c r="D55" s="255">
        <f>SUM(D51:D54)</f>
        <v>1984</v>
      </c>
      <c r="E55" s="185"/>
      <c r="F55" s="255">
        <f>SUM(F51:F54)</f>
        <v>0</v>
      </c>
      <c r="G55" s="185"/>
      <c r="H55" s="255">
        <f>SUM(H51:H54)</f>
        <v>206</v>
      </c>
      <c r="I55" s="185"/>
      <c r="J55" s="255">
        <f>SUM(J51:J54)</f>
        <v>0</v>
      </c>
      <c r="K55" s="255"/>
      <c r="L55" s="255">
        <f>SUM(L51:L54)</f>
        <v>25196</v>
      </c>
      <c r="M55" s="261"/>
      <c r="N55" s="255">
        <f>SUM(N51:N54)</f>
        <v>87886</v>
      </c>
      <c r="P55" s="255">
        <f>SUM(P51:P54)</f>
        <v>0</v>
      </c>
      <c r="Q55" s="93"/>
      <c r="R55" s="255">
        <f>SUM(R51:R54)</f>
        <v>87886</v>
      </c>
    </row>
    <row r="56" spans="1:18" ht="15.75">
      <c r="A56" s="5"/>
      <c r="B56" s="255"/>
      <c r="C56" s="255"/>
      <c r="D56" s="255"/>
      <c r="E56" s="255"/>
      <c r="F56" s="255"/>
      <c r="G56" s="255"/>
      <c r="H56" s="255"/>
      <c r="I56" s="255"/>
      <c r="J56" s="255"/>
      <c r="K56" s="255"/>
      <c r="L56" s="255"/>
      <c r="M56" s="259"/>
      <c r="N56" s="259"/>
      <c r="P56" s="93"/>
      <c r="Q56" s="93"/>
      <c r="R56" s="93"/>
    </row>
    <row r="57" spans="1:18" ht="15.75">
      <c r="A57" s="30" t="s">
        <v>159</v>
      </c>
      <c r="B57" s="255">
        <v>6050</v>
      </c>
      <c r="C57" s="255"/>
      <c r="D57" s="255">
        <v>-1984</v>
      </c>
      <c r="E57" s="255"/>
      <c r="F57" s="255">
        <v>0</v>
      </c>
      <c r="G57" s="255"/>
      <c r="H57" s="255">
        <v>0</v>
      </c>
      <c r="I57" s="255"/>
      <c r="J57" s="255">
        <v>0</v>
      </c>
      <c r="K57" s="255"/>
      <c r="L57" s="255">
        <v>-4066</v>
      </c>
      <c r="M57" s="259"/>
      <c r="N57" s="182">
        <f>SUM(B57:L57)</f>
        <v>0</v>
      </c>
      <c r="P57" s="93">
        <v>0</v>
      </c>
      <c r="Q57" s="93"/>
      <c r="R57" s="93">
        <f>SUM(N57:P57)</f>
        <v>0</v>
      </c>
    </row>
    <row r="58" spans="1:18" ht="15.75">
      <c r="A58" s="30"/>
      <c r="B58" s="255"/>
      <c r="C58" s="255"/>
      <c r="D58" s="255"/>
      <c r="E58" s="255"/>
      <c r="F58" s="255"/>
      <c r="G58" s="255"/>
      <c r="H58" s="255"/>
      <c r="I58" s="255"/>
      <c r="J58" s="255"/>
      <c r="K58" s="255"/>
      <c r="L58" s="255"/>
      <c r="M58" s="259"/>
      <c r="N58" s="259"/>
      <c r="P58" s="93"/>
      <c r="Q58" s="93"/>
      <c r="R58" s="93"/>
    </row>
    <row r="59" spans="1:18" ht="15.75">
      <c r="A59" s="30" t="s">
        <v>162</v>
      </c>
      <c r="B59" s="255">
        <v>0</v>
      </c>
      <c r="C59" s="255"/>
      <c r="D59" s="255">
        <v>0</v>
      </c>
      <c r="E59" s="255"/>
      <c r="F59" s="255">
        <v>0</v>
      </c>
      <c r="G59" s="255"/>
      <c r="H59" s="255">
        <v>0</v>
      </c>
      <c r="I59" s="255"/>
      <c r="J59" s="255">
        <v>113</v>
      </c>
      <c r="K59" s="255"/>
      <c r="L59" s="255">
        <v>0</v>
      </c>
      <c r="M59" s="259"/>
      <c r="N59" s="182">
        <f>SUM(B59:L59)</f>
        <v>113</v>
      </c>
      <c r="P59" s="93">
        <v>0</v>
      </c>
      <c r="Q59" s="93"/>
      <c r="R59" s="93">
        <f>SUM(N59:P59)</f>
        <v>113</v>
      </c>
    </row>
    <row r="60" spans="1:18" ht="15.75">
      <c r="A60" s="30"/>
      <c r="B60" s="255"/>
      <c r="C60" s="255"/>
      <c r="D60" s="255"/>
      <c r="E60" s="255"/>
      <c r="F60" s="255"/>
      <c r="G60" s="255"/>
      <c r="H60" s="255"/>
      <c r="I60" s="255"/>
      <c r="J60" s="255"/>
      <c r="K60" s="255"/>
      <c r="L60" s="255"/>
      <c r="M60" s="259"/>
      <c r="N60" s="259"/>
      <c r="P60" s="93"/>
      <c r="Q60" s="93"/>
      <c r="R60" s="93"/>
    </row>
    <row r="61" spans="1:18" ht="15.75">
      <c r="A61" s="30" t="s">
        <v>56</v>
      </c>
      <c r="B61" s="255">
        <v>0</v>
      </c>
      <c r="C61" s="255"/>
      <c r="D61" s="255">
        <v>0</v>
      </c>
      <c r="E61" s="255"/>
      <c r="F61" s="255">
        <v>0</v>
      </c>
      <c r="G61" s="255"/>
      <c r="H61" s="255">
        <v>74</v>
      </c>
      <c r="I61" s="255"/>
      <c r="J61" s="255">
        <v>0</v>
      </c>
      <c r="K61" s="255"/>
      <c r="L61" s="255">
        <v>0</v>
      </c>
      <c r="M61" s="259"/>
      <c r="N61" s="182">
        <f>SUM(B61:L61)</f>
        <v>74</v>
      </c>
      <c r="P61" s="93">
        <v>0</v>
      </c>
      <c r="Q61" s="93"/>
      <c r="R61" s="93">
        <f>SUM(N61:P61)</f>
        <v>74</v>
      </c>
    </row>
    <row r="62" spans="1:18" ht="15.75">
      <c r="A62" s="30"/>
      <c r="B62" s="255"/>
      <c r="C62" s="255"/>
      <c r="D62" s="255"/>
      <c r="E62" s="255"/>
      <c r="F62" s="255"/>
      <c r="G62" s="255"/>
      <c r="H62" s="255"/>
      <c r="I62" s="255"/>
      <c r="J62" s="255"/>
      <c r="K62" s="255"/>
      <c r="L62" s="255"/>
      <c r="M62" s="259"/>
      <c r="N62" s="259"/>
      <c r="P62" s="93"/>
      <c r="Q62" s="93"/>
      <c r="R62" s="93"/>
    </row>
    <row r="63" spans="1:18" ht="15.75">
      <c r="A63" s="5" t="s">
        <v>146</v>
      </c>
      <c r="B63" s="255">
        <v>0</v>
      </c>
      <c r="C63" s="255"/>
      <c r="D63" s="255">
        <v>0</v>
      </c>
      <c r="E63" s="255"/>
      <c r="F63" s="255">
        <v>0</v>
      </c>
      <c r="G63" s="255"/>
      <c r="H63" s="255">
        <v>0</v>
      </c>
      <c r="I63" s="255"/>
      <c r="J63" s="255">
        <v>0</v>
      </c>
      <c r="K63" s="255"/>
      <c r="L63" s="255">
        <v>6597</v>
      </c>
      <c r="M63" s="259"/>
      <c r="N63" s="182">
        <f>SUM(B63:L63)</f>
        <v>6597</v>
      </c>
      <c r="P63" s="93">
        <v>0</v>
      </c>
      <c r="Q63" s="93"/>
      <c r="R63" s="93">
        <f>SUM(N63:P63)</f>
        <v>6597</v>
      </c>
    </row>
    <row r="64" spans="1:18" ht="15.75">
      <c r="A64" s="94"/>
      <c r="B64" s="255"/>
      <c r="C64" s="255"/>
      <c r="D64" s="255"/>
      <c r="E64" s="255"/>
      <c r="F64" s="255"/>
      <c r="G64" s="255"/>
      <c r="H64" s="255"/>
      <c r="I64" s="255"/>
      <c r="J64" s="255"/>
      <c r="K64" s="255"/>
      <c r="L64" s="255"/>
      <c r="M64" s="259"/>
      <c r="N64" s="259"/>
      <c r="P64" s="93"/>
      <c r="Q64" s="93"/>
      <c r="R64" s="93"/>
    </row>
    <row r="65" spans="1:18" ht="9.75" customHeight="1">
      <c r="A65" s="94"/>
      <c r="B65" s="257"/>
      <c r="C65" s="256"/>
      <c r="D65" s="257"/>
      <c r="E65" s="256"/>
      <c r="F65" s="257"/>
      <c r="G65" s="256"/>
      <c r="H65" s="257"/>
      <c r="I65" s="256"/>
      <c r="J65" s="256"/>
      <c r="K65" s="260"/>
      <c r="L65" s="257"/>
      <c r="M65" s="260"/>
      <c r="N65" s="257"/>
      <c r="P65" s="93"/>
      <c r="Q65" s="93"/>
      <c r="R65" s="93"/>
    </row>
    <row r="66" spans="1:18" ht="16.5" thickBot="1">
      <c r="A66" s="148" t="s">
        <v>264</v>
      </c>
      <c r="B66" s="258">
        <f>SUM(B55:B65)</f>
        <v>66550</v>
      </c>
      <c r="C66" s="256"/>
      <c r="D66" s="258">
        <f>SUM(D55:D65)</f>
        <v>0</v>
      </c>
      <c r="E66" s="256"/>
      <c r="F66" s="258">
        <f>SUM(F55:F65)</f>
        <v>0</v>
      </c>
      <c r="G66" s="256"/>
      <c r="H66" s="258">
        <f>SUM(H55:H65)</f>
        <v>280</v>
      </c>
      <c r="I66" s="260"/>
      <c r="J66" s="263">
        <f>SUM(J55:J65)</f>
        <v>113</v>
      </c>
      <c r="K66" s="260"/>
      <c r="L66" s="258">
        <f>SUM(L55:L65)</f>
        <v>27727</v>
      </c>
      <c r="M66" s="260"/>
      <c r="N66" s="258">
        <f>SUM(N55:N65)</f>
        <v>94670</v>
      </c>
      <c r="O66" s="260"/>
      <c r="P66" s="263">
        <f>SUM(P55:P65)</f>
        <v>0</v>
      </c>
      <c r="Q66" s="260">
        <f>SUM(Q55:Q65)</f>
        <v>0</v>
      </c>
      <c r="R66" s="263">
        <f>SUM(R55:R65)</f>
        <v>94670</v>
      </c>
    </row>
    <row r="67" spans="10:11" ht="16.5" thickTop="1">
      <c r="J67" s="93"/>
      <c r="K67" s="22"/>
    </row>
    <row r="68" ht="15.75">
      <c r="J68" s="93"/>
    </row>
    <row r="69" ht="15.75">
      <c r="J69" s="93"/>
    </row>
    <row r="70" ht="15.75">
      <c r="J70" s="93"/>
    </row>
    <row r="71" ht="15.75">
      <c r="J71" s="93"/>
    </row>
  </sheetData>
  <mergeCells count="10">
    <mergeCell ref="B41:N41"/>
    <mergeCell ref="D42:L42"/>
    <mergeCell ref="D43:J43"/>
    <mergeCell ref="B12:N12"/>
    <mergeCell ref="D13:L13"/>
    <mergeCell ref="D14:J14"/>
    <mergeCell ref="A6:R6"/>
    <mergeCell ref="A7:R7"/>
    <mergeCell ref="A8:R8"/>
    <mergeCell ref="A9:R9"/>
  </mergeCells>
  <printOptions horizontalCentered="1"/>
  <pageMargins left="0.56" right="0.75" top="0.73" bottom="0.4" header="0.23" footer="0.25"/>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84"/>
  <sheetViews>
    <sheetView workbookViewId="0" topLeftCell="A1">
      <selection activeCell="B30" sqref="B30"/>
    </sheetView>
  </sheetViews>
  <sheetFormatPr defaultColWidth="9.140625" defaultRowHeight="12.75"/>
  <cols>
    <col min="1" max="1" width="4.421875" style="22" customWidth="1"/>
    <col min="2" max="2" width="53.00390625" style="22" customWidth="1"/>
    <col min="3" max="3" width="15.140625" style="22" customWidth="1"/>
    <col min="4" max="4" width="2.57421875" style="107" customWidth="1"/>
    <col min="5" max="5" width="15.00390625" style="22" customWidth="1"/>
    <col min="6" max="6" width="2.140625" style="22" customWidth="1"/>
    <col min="7" max="16384" width="9.140625" style="22" customWidth="1"/>
  </cols>
  <sheetData>
    <row r="2" ht="15.75"/>
    <row r="3" ht="15.75"/>
    <row r="4" ht="15.75"/>
    <row r="6" spans="1:6" ht="15.75" customHeight="1">
      <c r="A6" s="353" t="s">
        <v>81</v>
      </c>
      <c r="B6" s="353"/>
      <c r="C6" s="353"/>
      <c r="D6" s="353"/>
      <c r="E6" s="353"/>
      <c r="F6" s="353"/>
    </row>
    <row r="7" spans="1:6" ht="15.75" customHeight="1">
      <c r="A7" s="364" t="s">
        <v>0</v>
      </c>
      <c r="B7" s="364"/>
      <c r="C7" s="364"/>
      <c r="D7" s="364"/>
      <c r="E7" s="364"/>
      <c r="F7" s="364"/>
    </row>
    <row r="8" spans="1:6" ht="15.75">
      <c r="A8" s="355" t="s">
        <v>71</v>
      </c>
      <c r="B8" s="355"/>
      <c r="C8" s="355"/>
      <c r="D8" s="355"/>
      <c r="E8" s="355"/>
      <c r="F8" s="355"/>
    </row>
    <row r="9" spans="1:6" ht="18" customHeight="1">
      <c r="A9" s="355" t="s">
        <v>253</v>
      </c>
      <c r="B9" s="355"/>
      <c r="C9" s="355"/>
      <c r="D9" s="355"/>
      <c r="E9" s="355"/>
      <c r="F9" s="355"/>
    </row>
    <row r="10" spans="1:6" ht="18" customHeight="1">
      <c r="A10" s="21"/>
      <c r="B10" s="21"/>
      <c r="C10" s="21"/>
      <c r="D10" s="106"/>
      <c r="E10" s="89"/>
      <c r="F10" s="21"/>
    </row>
    <row r="11" spans="1:5" ht="15" customHeight="1">
      <c r="A11" s="21"/>
      <c r="B11" s="21"/>
      <c r="C11" s="355" t="s">
        <v>265</v>
      </c>
      <c r="D11" s="355"/>
      <c r="E11" s="355"/>
    </row>
    <row r="12" spans="1:5" ht="19.5" customHeight="1">
      <c r="A12" s="46"/>
      <c r="B12" s="46"/>
      <c r="C12" s="9" t="s">
        <v>266</v>
      </c>
      <c r="D12" s="9"/>
      <c r="E12" s="9" t="s">
        <v>267</v>
      </c>
    </row>
    <row r="13" spans="1:5" ht="15.75" customHeight="1">
      <c r="A13" s="46"/>
      <c r="B13" s="46"/>
      <c r="C13" s="10" t="s">
        <v>5</v>
      </c>
      <c r="D13" s="10"/>
      <c r="E13" s="10" t="s">
        <v>5</v>
      </c>
    </row>
    <row r="14" spans="1:4" ht="15.75" customHeight="1">
      <c r="A14" s="46"/>
      <c r="B14" s="46"/>
      <c r="C14" s="9"/>
      <c r="D14" s="9"/>
    </row>
    <row r="15" spans="1:8" ht="15.75">
      <c r="A15" s="47" t="s">
        <v>105</v>
      </c>
      <c r="B15" s="46"/>
      <c r="C15" s="48">
        <v>2713</v>
      </c>
      <c r="D15" s="105"/>
      <c r="E15" s="40">
        <v>5058</v>
      </c>
      <c r="H15" s="226"/>
    </row>
    <row r="16" spans="1:8" ht="15.75">
      <c r="A16" s="47"/>
      <c r="B16" s="46"/>
      <c r="C16" s="48"/>
      <c r="D16" s="105"/>
      <c r="E16" s="48"/>
      <c r="H16" s="226"/>
    </row>
    <row r="17" spans="1:8" ht="15.75">
      <c r="A17" s="47" t="s">
        <v>279</v>
      </c>
      <c r="B17" s="46"/>
      <c r="C17" s="48">
        <v>-400</v>
      </c>
      <c r="D17" s="105"/>
      <c r="E17" s="40">
        <v>-4258</v>
      </c>
      <c r="H17" s="226"/>
    </row>
    <row r="18" spans="1:8" ht="15.75">
      <c r="A18" s="47"/>
      <c r="B18" s="46"/>
      <c r="C18" s="48"/>
      <c r="D18" s="105"/>
      <c r="E18" s="48"/>
      <c r="H18" s="226"/>
    </row>
    <row r="19" spans="1:8" ht="15.75">
      <c r="A19" s="47" t="s">
        <v>193</v>
      </c>
      <c r="B19" s="46"/>
      <c r="C19" s="48">
        <v>-5690</v>
      </c>
      <c r="D19" s="105"/>
      <c r="E19" s="40">
        <v>-1754</v>
      </c>
      <c r="H19" s="226"/>
    </row>
    <row r="20" spans="1:5" ht="15.75">
      <c r="A20" s="47"/>
      <c r="B20" s="46"/>
      <c r="C20" s="49"/>
      <c r="D20" s="105"/>
      <c r="E20" s="49"/>
    </row>
    <row r="21" spans="1:5" ht="15.75">
      <c r="A21" s="47" t="s">
        <v>194</v>
      </c>
      <c r="B21" s="46"/>
      <c r="C21" s="48">
        <f>SUM(C15:C20)</f>
        <v>-3377</v>
      </c>
      <c r="D21" s="105"/>
      <c r="E21" s="48">
        <f>SUM(E15:E20)</f>
        <v>-954</v>
      </c>
    </row>
    <row r="22" spans="1:5" ht="15.75">
      <c r="A22" s="47"/>
      <c r="B22" s="46"/>
      <c r="C22" s="48"/>
      <c r="D22" s="105"/>
      <c r="E22" s="50"/>
    </row>
    <row r="23" spans="1:5" ht="15.75">
      <c r="A23" s="47" t="s">
        <v>33</v>
      </c>
      <c r="B23" s="46"/>
      <c r="C23" s="40">
        <v>13498</v>
      </c>
      <c r="D23" s="50"/>
      <c r="E23" s="40">
        <v>10237</v>
      </c>
    </row>
    <row r="24" spans="1:5" ht="15.75">
      <c r="A24" s="47" t="s">
        <v>57</v>
      </c>
      <c r="B24" s="46"/>
      <c r="C24" s="48">
        <v>-63</v>
      </c>
      <c r="D24" s="105"/>
      <c r="E24" s="48">
        <v>57</v>
      </c>
    </row>
    <row r="25" spans="1:5" ht="16.5" thickBot="1">
      <c r="A25" s="47" t="s">
        <v>280</v>
      </c>
      <c r="B25" s="46"/>
      <c r="C25" s="51">
        <f>SUM(C21:C24)</f>
        <v>10058</v>
      </c>
      <c r="D25" s="105"/>
      <c r="E25" s="51">
        <f>SUM(E21:E24)</f>
        <v>9340</v>
      </c>
    </row>
    <row r="26" spans="1:5" ht="16.5" thickTop="1">
      <c r="A26" s="47"/>
      <c r="B26" s="46"/>
      <c r="C26" s="48"/>
      <c r="D26" s="105"/>
      <c r="E26" s="48"/>
    </row>
    <row r="27" spans="1:2" ht="15.75">
      <c r="A27" s="47" t="s">
        <v>34</v>
      </c>
      <c r="B27" s="46" t="s">
        <v>35</v>
      </c>
    </row>
    <row r="28" spans="1:5" ht="15.75">
      <c r="A28" s="47"/>
      <c r="B28" s="46"/>
      <c r="C28" s="9" t="s">
        <v>266</v>
      </c>
      <c r="D28" s="9"/>
      <c r="E28" s="9" t="s">
        <v>267</v>
      </c>
    </row>
    <row r="29" spans="1:5" ht="15.75">
      <c r="A29" s="47"/>
      <c r="B29" s="46"/>
      <c r="C29" s="252" t="s">
        <v>5</v>
      </c>
      <c r="D29" s="108"/>
      <c r="E29" s="252" t="s">
        <v>5</v>
      </c>
    </row>
    <row r="30" spans="1:5" ht="15.75">
      <c r="A30" s="47"/>
      <c r="B30" s="46" t="s">
        <v>36</v>
      </c>
      <c r="C30" s="48">
        <v>7935</v>
      </c>
      <c r="D30" s="105"/>
      <c r="E30" s="48">
        <v>6456</v>
      </c>
    </row>
    <row r="31" spans="1:5" ht="15.75">
      <c r="A31" s="47"/>
      <c r="B31" s="46" t="s">
        <v>180</v>
      </c>
      <c r="C31" s="48">
        <v>2123</v>
      </c>
      <c r="D31" s="105"/>
      <c r="E31" s="48">
        <v>4459</v>
      </c>
    </row>
    <row r="32" spans="1:5" ht="15.75">
      <c r="A32" s="47"/>
      <c r="B32" s="46" t="s">
        <v>83</v>
      </c>
      <c r="C32" s="48">
        <v>0</v>
      </c>
      <c r="D32" s="105"/>
      <c r="E32" s="48">
        <v>-1575</v>
      </c>
    </row>
    <row r="33" spans="1:5" ht="16.5" thickBot="1">
      <c r="A33" s="47"/>
      <c r="B33" s="46"/>
      <c r="C33" s="51">
        <f>SUM(C30:C32)</f>
        <v>10058</v>
      </c>
      <c r="D33" s="105"/>
      <c r="E33" s="51">
        <f>SUM(E30:E32)</f>
        <v>9340</v>
      </c>
    </row>
    <row r="34" spans="1:5" ht="16.5" thickTop="1">
      <c r="A34" s="47"/>
      <c r="B34" s="46"/>
      <c r="E34" s="105"/>
    </row>
    <row r="35" spans="1:6" ht="15.75">
      <c r="A35" s="357" t="s">
        <v>191</v>
      </c>
      <c r="B35" s="357"/>
      <c r="C35" s="357"/>
      <c r="D35" s="357"/>
      <c r="E35" s="357"/>
      <c r="F35" s="357"/>
    </row>
    <row r="36" spans="1:6" ht="15.75">
      <c r="A36" s="368"/>
      <c r="B36" s="368"/>
      <c r="C36" s="368"/>
      <c r="D36" s="368"/>
      <c r="E36" s="368"/>
      <c r="F36" s="368"/>
    </row>
    <row r="37" spans="1:4" ht="15.75">
      <c r="A37" s="52"/>
      <c r="B37" s="52"/>
      <c r="C37" s="52"/>
      <c r="D37" s="109"/>
    </row>
    <row r="38" spans="1:4" ht="15.75">
      <c r="A38" s="52"/>
      <c r="B38" s="52"/>
      <c r="C38" s="52"/>
      <c r="D38" s="109"/>
    </row>
    <row r="39" spans="1:4" ht="15.75">
      <c r="A39" s="52"/>
      <c r="B39" s="52"/>
      <c r="C39" s="52"/>
      <c r="D39" s="109"/>
    </row>
    <row r="40" spans="1:4" ht="15.75">
      <c r="A40" s="52"/>
      <c r="B40" s="52"/>
      <c r="C40" s="52"/>
      <c r="D40" s="109"/>
    </row>
    <row r="41" spans="1:4" ht="15.75">
      <c r="A41" s="52"/>
      <c r="B41" s="52"/>
      <c r="C41" s="52"/>
      <c r="D41" s="109"/>
    </row>
    <row r="42" spans="1:4" ht="15.75">
      <c r="A42" s="52"/>
      <c r="B42" s="52"/>
      <c r="C42" s="52"/>
      <c r="D42" s="109"/>
    </row>
    <row r="43" spans="1:4" ht="15.75">
      <c r="A43" s="52"/>
      <c r="B43" s="52"/>
      <c r="C43" s="52"/>
      <c r="D43" s="109"/>
    </row>
    <row r="44" spans="1:4" ht="15.75">
      <c r="A44" s="52"/>
      <c r="B44" s="52"/>
      <c r="C44" s="52"/>
      <c r="D44" s="109"/>
    </row>
    <row r="45" spans="1:4" ht="15.75">
      <c r="A45" s="52"/>
      <c r="B45" s="52"/>
      <c r="C45" s="52"/>
      <c r="D45" s="109"/>
    </row>
    <row r="46" spans="1:4" ht="15.75">
      <c r="A46" s="52"/>
      <c r="B46" s="52"/>
      <c r="C46" s="52"/>
      <c r="D46" s="109"/>
    </row>
    <row r="47" spans="1:4" ht="15.75">
      <c r="A47" s="52"/>
      <c r="B47" s="52"/>
      <c r="C47" s="52"/>
      <c r="D47" s="109"/>
    </row>
    <row r="48" spans="1:4" ht="15.75">
      <c r="A48" s="52"/>
      <c r="B48" s="52"/>
      <c r="C48" s="52"/>
      <c r="D48" s="109"/>
    </row>
    <row r="49" spans="1:4" ht="15.75">
      <c r="A49" s="52"/>
      <c r="B49" s="52"/>
      <c r="C49" s="52"/>
      <c r="D49" s="109"/>
    </row>
    <row r="50" spans="1:4" ht="15.75">
      <c r="A50" s="52"/>
      <c r="B50" s="52"/>
      <c r="C50" s="52"/>
      <c r="D50" s="109"/>
    </row>
    <row r="51" spans="1:4" ht="15.75">
      <c r="A51" s="52"/>
      <c r="B51" s="52"/>
      <c r="C51" s="52"/>
      <c r="D51" s="109"/>
    </row>
    <row r="52" spans="1:4" ht="15.75">
      <c r="A52" s="52"/>
      <c r="B52" s="52"/>
      <c r="C52" s="52"/>
      <c r="D52" s="109"/>
    </row>
    <row r="53" spans="1:4" ht="15.75">
      <c r="A53" s="52"/>
      <c r="B53" s="52"/>
      <c r="C53" s="52"/>
      <c r="D53" s="109"/>
    </row>
    <row r="54" spans="1:4" ht="15.75">
      <c r="A54" s="52"/>
      <c r="B54" s="52"/>
      <c r="C54" s="52"/>
      <c r="D54" s="109"/>
    </row>
    <row r="55" spans="1:4" ht="15.75">
      <c r="A55" s="52"/>
      <c r="B55" s="52"/>
      <c r="C55" s="52"/>
      <c r="D55" s="109"/>
    </row>
    <row r="56" spans="1:4" ht="15.75">
      <c r="A56" s="52"/>
      <c r="B56" s="52"/>
      <c r="C56" s="52"/>
      <c r="D56" s="109"/>
    </row>
    <row r="57" spans="1:4" ht="15.75">
      <c r="A57" s="52"/>
      <c r="B57" s="52"/>
      <c r="C57" s="52"/>
      <c r="D57" s="109"/>
    </row>
    <row r="58" spans="1:4" ht="15.75">
      <c r="A58" s="52"/>
      <c r="B58" s="52"/>
      <c r="C58" s="52"/>
      <c r="D58" s="109"/>
    </row>
    <row r="59" spans="1:4" ht="15.75">
      <c r="A59" s="52"/>
      <c r="B59" s="52"/>
      <c r="C59" s="52"/>
      <c r="D59" s="109"/>
    </row>
    <row r="60" spans="1:4" ht="15.75">
      <c r="A60" s="52"/>
      <c r="B60" s="52"/>
      <c r="C60" s="52"/>
      <c r="D60" s="109"/>
    </row>
    <row r="61" spans="1:4" ht="15.75">
      <c r="A61" s="52"/>
      <c r="B61" s="52"/>
      <c r="C61" s="52"/>
      <c r="D61" s="109"/>
    </row>
    <row r="62" spans="1:4" ht="15.75">
      <c r="A62" s="52"/>
      <c r="B62" s="52"/>
      <c r="C62" s="52"/>
      <c r="D62" s="109"/>
    </row>
    <row r="63" spans="1:4" ht="15.75">
      <c r="A63" s="52"/>
      <c r="B63" s="52"/>
      <c r="C63" s="52"/>
      <c r="D63" s="109"/>
    </row>
    <row r="64" spans="1:4" ht="15.75">
      <c r="A64" s="53"/>
      <c r="B64" s="53"/>
      <c r="C64" s="54"/>
      <c r="D64" s="110"/>
    </row>
    <row r="65" spans="1:4" ht="15.75">
      <c r="A65" s="53"/>
      <c r="B65" s="53"/>
      <c r="C65" s="54"/>
      <c r="D65" s="110"/>
    </row>
    <row r="66" spans="1:4" ht="15.75">
      <c r="A66" s="53"/>
      <c r="B66" s="53"/>
      <c r="C66" s="54"/>
      <c r="D66" s="110"/>
    </row>
    <row r="67" spans="1:4" ht="15.75">
      <c r="A67" s="53"/>
      <c r="B67" s="53"/>
      <c r="C67" s="54"/>
      <c r="D67" s="110"/>
    </row>
    <row r="68" spans="1:4" ht="15.75">
      <c r="A68" s="53"/>
      <c r="B68" s="53"/>
      <c r="C68" s="54"/>
      <c r="D68" s="110"/>
    </row>
    <row r="69" spans="1:4" ht="15.75">
      <c r="A69" s="53"/>
      <c r="B69" s="53"/>
      <c r="C69" s="54"/>
      <c r="D69" s="110"/>
    </row>
    <row r="70" spans="1:4" ht="15.75">
      <c r="A70" s="53"/>
      <c r="B70" s="53"/>
      <c r="C70" s="54"/>
      <c r="D70" s="110"/>
    </row>
    <row r="71" spans="1:4" ht="15.75">
      <c r="A71" s="53"/>
      <c r="B71" s="53"/>
      <c r="C71" s="54"/>
      <c r="D71" s="110"/>
    </row>
    <row r="72" spans="1:4" ht="15.75">
      <c r="A72" s="53"/>
      <c r="B72" s="53"/>
      <c r="C72" s="54"/>
      <c r="D72" s="110"/>
    </row>
    <row r="73" spans="1:4" ht="15.75">
      <c r="A73" s="53"/>
      <c r="B73" s="53"/>
      <c r="C73" s="54"/>
      <c r="D73" s="110"/>
    </row>
    <row r="74" spans="1:4" ht="15.75">
      <c r="A74" s="53"/>
      <c r="B74" s="53"/>
      <c r="C74" s="54"/>
      <c r="D74" s="110"/>
    </row>
    <row r="75" spans="1:4" ht="15.75">
      <c r="A75" s="53"/>
      <c r="B75" s="53"/>
      <c r="C75" s="54"/>
      <c r="D75" s="110"/>
    </row>
    <row r="76" spans="1:4" ht="15.75">
      <c r="A76" s="53"/>
      <c r="B76" s="53"/>
      <c r="C76" s="54"/>
      <c r="D76" s="110"/>
    </row>
    <row r="77" spans="1:4" ht="15.75">
      <c r="A77" s="53"/>
      <c r="B77" s="53"/>
      <c r="C77" s="54"/>
      <c r="D77" s="110"/>
    </row>
    <row r="78" spans="1:4" ht="15.75">
      <c r="A78" s="53"/>
      <c r="B78" s="53"/>
      <c r="C78" s="54"/>
      <c r="D78" s="110"/>
    </row>
    <row r="79" spans="1:4" ht="15.75">
      <c r="A79" s="53"/>
      <c r="B79" s="53"/>
      <c r="C79" s="54"/>
      <c r="D79" s="110"/>
    </row>
    <row r="80" spans="1:4" ht="15.75">
      <c r="A80" s="53"/>
      <c r="B80" s="53"/>
      <c r="C80" s="54"/>
      <c r="D80" s="110"/>
    </row>
    <row r="81" spans="1:4" ht="15.75">
      <c r="A81" s="53"/>
      <c r="B81" s="53"/>
      <c r="C81" s="54"/>
      <c r="D81" s="110"/>
    </row>
    <row r="82" spans="1:4" ht="15.75">
      <c r="A82" s="53"/>
      <c r="B82" s="53"/>
      <c r="C82" s="54"/>
      <c r="D82" s="110"/>
    </row>
    <row r="83" spans="1:4" ht="15.75">
      <c r="A83" s="53"/>
      <c r="B83" s="53"/>
      <c r="C83" s="54"/>
      <c r="D83" s="110"/>
    </row>
    <row r="84" spans="1:4" ht="15.75">
      <c r="A84" s="53"/>
      <c r="B84" s="53"/>
      <c r="C84" s="54"/>
      <c r="D84" s="110"/>
    </row>
  </sheetData>
  <mergeCells count="6">
    <mergeCell ref="A35:F36"/>
    <mergeCell ref="A6:F6"/>
    <mergeCell ref="A7:F7"/>
    <mergeCell ref="A8:F8"/>
    <mergeCell ref="A9:F9"/>
    <mergeCell ref="C11:E11"/>
  </mergeCells>
  <printOptions horizontalCentered="1"/>
  <pageMargins left="0.98" right="0.5" top="0.5" bottom="0.61" header="0.5" footer="0.4"/>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5:Q356"/>
  <sheetViews>
    <sheetView tabSelected="1" zoomScale="85" zoomScaleNormal="85" zoomScaleSheetLayoutView="75" workbookViewId="0" topLeftCell="A198">
      <selection activeCell="B167" sqref="B167:M167"/>
    </sheetView>
  </sheetViews>
  <sheetFormatPr defaultColWidth="9.140625" defaultRowHeight="12.75"/>
  <cols>
    <col min="1" max="1" width="7.7109375" style="94" customWidth="1"/>
    <col min="2" max="2" width="6.00390625" style="22" customWidth="1"/>
    <col min="3" max="3" width="4.7109375" style="22" customWidth="1"/>
    <col min="4" max="4" width="19.7109375" style="22" customWidth="1"/>
    <col min="5" max="5" width="9.28125" style="22" customWidth="1"/>
    <col min="6" max="6" width="10.421875" style="22" bestFit="1" customWidth="1"/>
    <col min="7" max="7" width="12.140625" style="22" customWidth="1"/>
    <col min="8" max="8" width="3.421875" style="22" customWidth="1"/>
    <col min="9" max="9" width="15.421875" style="22" customWidth="1"/>
    <col min="10" max="10" width="2.8515625" style="22" customWidth="1"/>
    <col min="11" max="11" width="13.57421875" style="22" customWidth="1"/>
    <col min="12" max="12" width="3.7109375" style="22" customWidth="1"/>
    <col min="13" max="13" width="14.28125" style="96" customWidth="1"/>
    <col min="14" max="15" width="9.140625" style="22" customWidth="1"/>
    <col min="16" max="16" width="30.8515625" style="22" bestFit="1" customWidth="1"/>
    <col min="17" max="16384" width="9.140625" style="22" customWidth="1"/>
  </cols>
  <sheetData>
    <row r="1" ht="15.75"/>
    <row r="2" ht="15.75"/>
    <row r="3" ht="15.75"/>
    <row r="4" ht="13.5" customHeight="1"/>
    <row r="5" spans="2:13" ht="15.75">
      <c r="B5" s="386" t="s">
        <v>81</v>
      </c>
      <c r="C5" s="386"/>
      <c r="D5" s="386"/>
      <c r="E5" s="386"/>
      <c r="F5" s="386"/>
      <c r="G5" s="386"/>
      <c r="H5" s="386"/>
      <c r="I5" s="386"/>
      <c r="J5" s="386"/>
      <c r="K5" s="386"/>
      <c r="L5" s="386"/>
      <c r="M5" s="386"/>
    </row>
    <row r="6" spans="2:13" ht="15.75">
      <c r="B6" s="387" t="s">
        <v>0</v>
      </c>
      <c r="C6" s="387"/>
      <c r="D6" s="387"/>
      <c r="E6" s="387"/>
      <c r="F6" s="387"/>
      <c r="G6" s="387"/>
      <c r="H6" s="387"/>
      <c r="I6" s="387"/>
      <c r="J6" s="387"/>
      <c r="K6" s="387"/>
      <c r="L6" s="387"/>
      <c r="M6" s="387"/>
    </row>
    <row r="7" spans="2:13" ht="15.75">
      <c r="B7" s="83"/>
      <c r="C7" s="83"/>
      <c r="D7" s="83"/>
      <c r="E7" s="83"/>
      <c r="F7" s="83"/>
      <c r="G7" s="83"/>
      <c r="H7" s="83"/>
      <c r="I7" s="83"/>
      <c r="J7" s="83"/>
      <c r="K7" s="83"/>
      <c r="L7" s="83"/>
      <c r="M7" s="83"/>
    </row>
    <row r="8" spans="2:13" ht="15.75">
      <c r="B8" s="386" t="s">
        <v>268</v>
      </c>
      <c r="C8" s="386"/>
      <c r="D8" s="386"/>
      <c r="E8" s="386"/>
      <c r="F8" s="386"/>
      <c r="G8" s="386"/>
      <c r="H8" s="386"/>
      <c r="I8" s="386"/>
      <c r="J8" s="386"/>
      <c r="K8" s="386"/>
      <c r="L8" s="386"/>
      <c r="M8" s="386"/>
    </row>
    <row r="9" spans="1:10" ht="13.5" customHeight="1">
      <c r="A9" s="25"/>
      <c r="B9" s="19"/>
      <c r="C9" s="19"/>
      <c r="D9" s="320"/>
      <c r="E9" s="320"/>
      <c r="F9" s="320"/>
      <c r="G9" s="320"/>
      <c r="H9" s="320"/>
      <c r="I9" s="320"/>
      <c r="J9" s="320"/>
    </row>
    <row r="10" spans="1:10" ht="15.75">
      <c r="A10" s="25">
        <v>1</v>
      </c>
      <c r="B10" s="374" t="s">
        <v>136</v>
      </c>
      <c r="C10" s="374"/>
      <c r="D10" s="389"/>
      <c r="E10" s="389"/>
      <c r="F10" s="389"/>
      <c r="G10" s="389"/>
      <c r="H10" s="389"/>
      <c r="I10" s="389"/>
      <c r="J10" s="389"/>
    </row>
    <row r="11" spans="1:3" ht="15.75">
      <c r="A11" s="25"/>
      <c r="B11" s="25"/>
      <c r="C11" s="25"/>
    </row>
    <row r="12" spans="1:13" ht="34.5" customHeight="1">
      <c r="A12" s="28"/>
      <c r="B12" s="384" t="s">
        <v>269</v>
      </c>
      <c r="C12" s="390"/>
      <c r="D12" s="390"/>
      <c r="E12" s="390"/>
      <c r="F12" s="390"/>
      <c r="G12" s="390"/>
      <c r="H12" s="390"/>
      <c r="I12" s="390"/>
      <c r="J12" s="390"/>
      <c r="K12" s="390"/>
      <c r="L12" s="390"/>
      <c r="M12" s="390"/>
    </row>
    <row r="13" spans="1:3" ht="8.25" customHeight="1">
      <c r="A13" s="28"/>
      <c r="B13" s="27"/>
      <c r="C13" s="27"/>
    </row>
    <row r="14" spans="1:13" ht="47.25" customHeight="1">
      <c r="A14" s="28"/>
      <c r="B14" s="388" t="s">
        <v>270</v>
      </c>
      <c r="C14" s="385"/>
      <c r="D14" s="385"/>
      <c r="E14" s="385"/>
      <c r="F14" s="385"/>
      <c r="G14" s="385"/>
      <c r="H14" s="385"/>
      <c r="I14" s="385"/>
      <c r="J14" s="385"/>
      <c r="K14" s="385"/>
      <c r="L14" s="385"/>
      <c r="M14" s="385"/>
    </row>
    <row r="15" spans="1:13" ht="15.75">
      <c r="A15" s="28"/>
      <c r="B15" s="27"/>
      <c r="C15" s="144"/>
      <c r="D15" s="144"/>
      <c r="E15" s="144"/>
      <c r="F15" s="144"/>
      <c r="G15" s="144"/>
      <c r="H15" s="144"/>
      <c r="I15" s="144"/>
      <c r="J15" s="144"/>
      <c r="K15" s="144"/>
      <c r="L15" s="144"/>
      <c r="M15" s="144"/>
    </row>
    <row r="16" spans="1:13" ht="18" customHeight="1">
      <c r="A16" s="25">
        <v>2</v>
      </c>
      <c r="B16" s="392" t="s">
        <v>137</v>
      </c>
      <c r="C16" s="392"/>
      <c r="D16" s="392"/>
      <c r="E16" s="392"/>
      <c r="F16" s="392"/>
      <c r="G16" s="392"/>
      <c r="H16" s="392"/>
      <c r="I16" s="392"/>
      <c r="J16" s="392"/>
      <c r="K16" s="392"/>
      <c r="L16" s="392"/>
      <c r="M16" s="392"/>
    </row>
    <row r="17" spans="1:13" ht="18" customHeight="1">
      <c r="A17" s="25"/>
      <c r="B17" s="272"/>
      <c r="C17" s="272"/>
      <c r="D17" s="272"/>
      <c r="E17" s="272"/>
      <c r="F17" s="272"/>
      <c r="G17" s="272"/>
      <c r="H17" s="272"/>
      <c r="I17" s="272"/>
      <c r="J17" s="272"/>
      <c r="K17" s="272"/>
      <c r="L17" s="272"/>
      <c r="M17" s="272"/>
    </row>
    <row r="18" spans="1:13" ht="69.75" customHeight="1">
      <c r="A18" s="25"/>
      <c r="B18" s="384" t="s">
        <v>271</v>
      </c>
      <c r="C18" s="384"/>
      <c r="D18" s="384"/>
      <c r="E18" s="384"/>
      <c r="F18" s="384"/>
      <c r="G18" s="384"/>
      <c r="H18" s="384"/>
      <c r="I18" s="384"/>
      <c r="J18" s="384"/>
      <c r="K18" s="384"/>
      <c r="L18" s="384"/>
      <c r="M18" s="384"/>
    </row>
    <row r="19" spans="1:13" ht="15.75">
      <c r="A19" s="25"/>
      <c r="B19" s="383" t="s">
        <v>272</v>
      </c>
      <c r="C19" s="383"/>
      <c r="D19" s="383"/>
      <c r="E19" s="383"/>
      <c r="F19" s="383"/>
      <c r="G19" s="383"/>
      <c r="H19" s="383"/>
      <c r="I19" s="383"/>
      <c r="J19" s="383"/>
      <c r="K19" s="383"/>
      <c r="L19" s="383"/>
      <c r="M19" s="383"/>
    </row>
    <row r="20" spans="1:13" ht="15.75">
      <c r="A20" s="25"/>
      <c r="B20" s="400" t="s">
        <v>273</v>
      </c>
      <c r="C20" s="400"/>
      <c r="D20" s="400"/>
      <c r="E20" s="400"/>
      <c r="F20" s="400"/>
      <c r="G20" s="400"/>
      <c r="H20" s="400"/>
      <c r="I20" s="400"/>
      <c r="J20" s="400"/>
      <c r="K20" s="400"/>
      <c r="L20" s="400"/>
      <c r="M20" s="400"/>
    </row>
    <row r="21" spans="1:13" ht="9.75" customHeight="1">
      <c r="A21" s="25"/>
      <c r="B21" s="27"/>
      <c r="C21" s="27"/>
      <c r="D21" s="27"/>
      <c r="E21" s="27"/>
      <c r="F21" s="27"/>
      <c r="G21" s="27"/>
      <c r="H21" s="27"/>
      <c r="I21" s="27"/>
      <c r="J21" s="27"/>
      <c r="K21" s="27"/>
      <c r="L21" s="27"/>
      <c r="M21" s="27"/>
    </row>
    <row r="22" spans="1:13" ht="36" customHeight="1">
      <c r="A22" s="25"/>
      <c r="B22" s="384" t="s">
        <v>274</v>
      </c>
      <c r="C22" s="384"/>
      <c r="D22" s="384"/>
      <c r="E22" s="384"/>
      <c r="F22" s="384"/>
      <c r="G22" s="384"/>
      <c r="H22" s="384"/>
      <c r="I22" s="384"/>
      <c r="J22" s="384"/>
      <c r="K22" s="384"/>
      <c r="L22" s="384"/>
      <c r="M22" s="384"/>
    </row>
    <row r="23" spans="1:13" ht="10.5" customHeight="1">
      <c r="A23" s="25"/>
      <c r="B23" s="27"/>
      <c r="C23" s="27"/>
      <c r="D23" s="27"/>
      <c r="E23" s="27"/>
      <c r="F23" s="27"/>
      <c r="G23" s="27"/>
      <c r="H23" s="27"/>
      <c r="I23" s="27"/>
      <c r="J23" s="27"/>
      <c r="K23" s="27"/>
      <c r="L23" s="27"/>
      <c r="M23" s="27"/>
    </row>
    <row r="24" spans="1:13" ht="47.25" customHeight="1">
      <c r="A24" s="25"/>
      <c r="B24" s="325" t="s">
        <v>275</v>
      </c>
      <c r="C24" s="325"/>
      <c r="D24" s="325"/>
      <c r="E24" s="325"/>
      <c r="F24" s="325"/>
      <c r="G24" s="325"/>
      <c r="H24" s="325"/>
      <c r="I24" s="325"/>
      <c r="J24" s="325"/>
      <c r="K24" s="325"/>
      <c r="L24" s="325"/>
      <c r="M24" s="325"/>
    </row>
    <row r="25" spans="1:13" ht="15.75">
      <c r="A25" s="25"/>
      <c r="B25" s="213"/>
      <c r="C25" s="213"/>
      <c r="D25" s="213"/>
      <c r="E25" s="213"/>
      <c r="F25" s="213"/>
      <c r="G25" s="213"/>
      <c r="H25" s="213"/>
      <c r="I25" s="213"/>
      <c r="J25" s="213"/>
      <c r="K25" s="213"/>
      <c r="L25" s="213"/>
      <c r="M25" s="213"/>
    </row>
    <row r="26" spans="1:13" ht="15.75">
      <c r="A26" s="25">
        <v>2.1</v>
      </c>
      <c r="B26" s="278" t="s">
        <v>233</v>
      </c>
      <c r="C26" s="278">
        <v>117</v>
      </c>
      <c r="D26" s="278" t="s">
        <v>234</v>
      </c>
      <c r="E26" s="149"/>
      <c r="F26" s="149"/>
      <c r="G26" s="149"/>
      <c r="H26" s="149"/>
      <c r="I26" s="149"/>
      <c r="J26" s="149"/>
      <c r="K26" s="149"/>
      <c r="L26" s="149"/>
      <c r="M26" s="149"/>
    </row>
    <row r="27" spans="1:13" ht="15.75">
      <c r="A27" s="25"/>
      <c r="B27" s="149"/>
      <c r="C27" s="149"/>
      <c r="D27" s="149"/>
      <c r="E27" s="149"/>
      <c r="F27" s="149"/>
      <c r="G27" s="149"/>
      <c r="H27" s="149"/>
      <c r="I27" s="149"/>
      <c r="J27" s="149"/>
      <c r="K27" s="149"/>
      <c r="L27" s="149"/>
      <c r="M27" s="149"/>
    </row>
    <row r="28" spans="1:13" ht="117" customHeight="1">
      <c r="A28" s="25"/>
      <c r="B28" s="385" t="s">
        <v>235</v>
      </c>
      <c r="C28" s="385"/>
      <c r="D28" s="385"/>
      <c r="E28" s="385"/>
      <c r="F28" s="385"/>
      <c r="G28" s="385"/>
      <c r="H28" s="385"/>
      <c r="I28" s="385"/>
      <c r="J28" s="385"/>
      <c r="K28" s="385"/>
      <c r="L28" s="385"/>
      <c r="M28" s="385"/>
    </row>
    <row r="29" spans="1:13" ht="15" customHeight="1">
      <c r="A29" s="25"/>
      <c r="B29" s="213"/>
      <c r="C29" s="213"/>
      <c r="D29" s="213"/>
      <c r="E29" s="213"/>
      <c r="F29" s="213"/>
      <c r="G29" s="213"/>
      <c r="H29" s="213"/>
      <c r="I29" s="213"/>
      <c r="J29" s="213"/>
      <c r="K29" s="213"/>
      <c r="L29" s="213"/>
      <c r="M29" s="213"/>
    </row>
    <row r="30" spans="1:13" ht="15" customHeight="1">
      <c r="A30" s="25">
        <v>2.2</v>
      </c>
      <c r="B30" s="278" t="s">
        <v>236</v>
      </c>
      <c r="C30" s="149"/>
      <c r="D30" s="149"/>
      <c r="E30" s="149"/>
      <c r="F30" s="149"/>
      <c r="G30" s="149"/>
      <c r="H30" s="149"/>
      <c r="I30" s="149"/>
      <c r="J30" s="149"/>
      <c r="K30" s="149"/>
      <c r="L30" s="149"/>
      <c r="M30" s="149"/>
    </row>
    <row r="31" spans="1:13" ht="15" customHeight="1">
      <c r="A31" s="25"/>
      <c r="B31" s="149"/>
      <c r="C31" s="149"/>
      <c r="D31" s="149"/>
      <c r="E31" s="149"/>
      <c r="F31" s="149"/>
      <c r="G31" s="149"/>
      <c r="H31" s="149"/>
      <c r="I31" s="149"/>
      <c r="J31" s="149"/>
      <c r="K31" s="149"/>
      <c r="L31" s="149"/>
      <c r="M31" s="149"/>
    </row>
    <row r="32" spans="1:13" ht="15" customHeight="1">
      <c r="A32" s="25"/>
      <c r="B32" s="2" t="s">
        <v>237</v>
      </c>
      <c r="C32" s="149"/>
      <c r="D32" s="149"/>
      <c r="E32" s="149"/>
      <c r="F32" s="149"/>
      <c r="G32" s="149"/>
      <c r="H32" s="149"/>
      <c r="I32" s="149"/>
      <c r="J32" s="149"/>
      <c r="K32" s="149"/>
      <c r="L32" s="149"/>
      <c r="M32" s="149"/>
    </row>
    <row r="33" spans="1:13" ht="15" customHeight="1">
      <c r="A33" s="25"/>
      <c r="B33" s="2"/>
      <c r="C33" s="149"/>
      <c r="D33" s="149"/>
      <c r="E33" s="149"/>
      <c r="F33" s="149"/>
      <c r="G33" s="149"/>
      <c r="H33" s="149"/>
      <c r="I33" s="149"/>
      <c r="J33" s="149"/>
      <c r="K33" s="149"/>
      <c r="L33" s="149"/>
      <c r="M33" s="149"/>
    </row>
    <row r="34" spans="1:13" ht="15" customHeight="1">
      <c r="A34" s="25"/>
      <c r="B34" s="97"/>
      <c r="C34" s="97"/>
      <c r="D34" s="97"/>
      <c r="E34" s="97"/>
      <c r="F34" s="97"/>
      <c r="G34" s="96"/>
      <c r="H34" s="97"/>
      <c r="I34" s="97"/>
      <c r="J34" s="2"/>
      <c r="K34" s="2" t="s">
        <v>238</v>
      </c>
      <c r="L34" s="97"/>
      <c r="M34" s="97"/>
    </row>
    <row r="35" spans="1:13" ht="15" customHeight="1">
      <c r="A35" s="25"/>
      <c r="B35" s="97"/>
      <c r="C35" s="97"/>
      <c r="D35" s="97"/>
      <c r="E35" s="97"/>
      <c r="F35" s="97"/>
      <c r="G35" s="96"/>
      <c r="H35" s="97"/>
      <c r="I35" s="97" t="s">
        <v>239</v>
      </c>
      <c r="J35" s="97"/>
      <c r="K35" s="97" t="s">
        <v>240</v>
      </c>
      <c r="L35" s="97"/>
      <c r="M35" s="97"/>
    </row>
    <row r="36" spans="1:13" ht="15" customHeight="1">
      <c r="A36" s="25"/>
      <c r="B36" s="97"/>
      <c r="C36" s="97"/>
      <c r="D36" s="97"/>
      <c r="E36" s="97"/>
      <c r="F36" s="97"/>
      <c r="G36" s="96"/>
      <c r="H36" s="279"/>
      <c r="I36" s="279" t="s">
        <v>241</v>
      </c>
      <c r="J36" s="279"/>
      <c r="K36" s="279" t="s">
        <v>242</v>
      </c>
      <c r="L36" s="279"/>
      <c r="M36" s="279" t="s">
        <v>243</v>
      </c>
    </row>
    <row r="37" spans="1:13" ht="15" customHeight="1">
      <c r="A37" s="25"/>
      <c r="B37" s="2"/>
      <c r="C37" s="2"/>
      <c r="D37" s="2"/>
      <c r="E37" s="2"/>
      <c r="F37" s="2"/>
      <c r="H37" s="97"/>
      <c r="I37" s="97" t="s">
        <v>6</v>
      </c>
      <c r="J37" s="97"/>
      <c r="K37" s="97" t="s">
        <v>6</v>
      </c>
      <c r="L37" s="97"/>
      <c r="M37" s="97" t="s">
        <v>6</v>
      </c>
    </row>
    <row r="38" spans="1:13" ht="15.75">
      <c r="A38" s="25"/>
      <c r="B38" s="280" t="s">
        <v>244</v>
      </c>
      <c r="C38" s="2"/>
      <c r="D38" s="2"/>
      <c r="E38" s="2"/>
      <c r="F38" s="2"/>
      <c r="H38" s="2"/>
      <c r="I38" s="2"/>
      <c r="J38" s="2"/>
      <c r="K38" s="2"/>
      <c r="L38" s="2"/>
      <c r="M38" s="2"/>
    </row>
    <row r="39" spans="1:13" ht="15.75">
      <c r="A39" s="25"/>
      <c r="B39" s="281" t="s">
        <v>245</v>
      </c>
      <c r="C39" s="2"/>
      <c r="D39" s="2"/>
      <c r="E39" s="2"/>
      <c r="F39" s="2"/>
      <c r="H39" s="2"/>
      <c r="I39" s="2"/>
      <c r="J39" s="2"/>
      <c r="K39" s="2"/>
      <c r="L39" s="2"/>
      <c r="M39" s="2"/>
    </row>
    <row r="40" spans="1:13" ht="15.75">
      <c r="A40" s="25"/>
      <c r="B40" s="2"/>
      <c r="C40" s="2"/>
      <c r="D40" s="2"/>
      <c r="E40" s="2"/>
      <c r="F40" s="2"/>
      <c r="H40" s="2"/>
      <c r="I40" s="2"/>
      <c r="J40" s="2"/>
      <c r="K40" s="2"/>
      <c r="L40" s="2"/>
      <c r="M40" s="2"/>
    </row>
    <row r="41" spans="1:13" ht="15.75">
      <c r="A41" s="25"/>
      <c r="B41" s="2" t="s">
        <v>138</v>
      </c>
      <c r="C41" s="2"/>
      <c r="D41" s="2"/>
      <c r="E41" s="2"/>
      <c r="F41" s="2"/>
      <c r="H41" s="282"/>
      <c r="I41" s="282">
        <v>50974</v>
      </c>
      <c r="J41" s="282"/>
      <c r="K41" s="282">
        <v>-8705</v>
      </c>
      <c r="L41" s="282"/>
      <c r="M41" s="282">
        <f>I41+K41</f>
        <v>42269</v>
      </c>
    </row>
    <row r="42" spans="1:13" ht="15.75">
      <c r="A42" s="25"/>
      <c r="B42" s="2" t="s">
        <v>246</v>
      </c>
      <c r="C42" s="2"/>
      <c r="D42" s="2"/>
      <c r="E42" s="2"/>
      <c r="F42" s="2"/>
      <c r="H42" s="282"/>
      <c r="I42" s="282">
        <v>0</v>
      </c>
      <c r="J42" s="282"/>
      <c r="K42" s="282">
        <v>8705</v>
      </c>
      <c r="L42" s="282"/>
      <c r="M42" s="282">
        <f>I42+K42</f>
        <v>8705</v>
      </c>
    </row>
    <row r="43" spans="1:13" s="96" customFormat="1" ht="15.75">
      <c r="A43" s="25"/>
      <c r="B43" s="149"/>
      <c r="C43" s="149"/>
      <c r="D43" s="149"/>
      <c r="E43" s="149"/>
      <c r="F43" s="149"/>
      <c r="G43" s="197"/>
      <c r="H43" s="197"/>
      <c r="I43" s="197"/>
      <c r="J43" s="197"/>
      <c r="K43" s="197"/>
      <c r="L43" s="197"/>
      <c r="M43" s="197"/>
    </row>
    <row r="44" spans="1:13" s="96" customFormat="1" ht="15.75">
      <c r="A44" s="25">
        <v>2.3</v>
      </c>
      <c r="B44" s="278" t="s">
        <v>215</v>
      </c>
      <c r="C44" s="149"/>
      <c r="D44" s="149"/>
      <c r="E44" s="97"/>
      <c r="F44" s="97"/>
      <c r="H44" s="279"/>
      <c r="I44" s="279"/>
      <c r="J44" s="279"/>
      <c r="K44" s="279"/>
      <c r="L44" s="279"/>
      <c r="M44" s="279"/>
    </row>
    <row r="45" spans="1:13" ht="15.75">
      <c r="A45" s="25"/>
      <c r="B45" s="2"/>
      <c r="C45" s="2"/>
      <c r="D45" s="2"/>
      <c r="E45" s="2"/>
      <c r="F45" s="2"/>
      <c r="H45" s="97"/>
      <c r="I45" s="97"/>
      <c r="J45" s="97"/>
      <c r="K45" s="97"/>
      <c r="L45" s="97"/>
      <c r="M45" s="97"/>
    </row>
    <row r="46" spans="1:13" ht="50.25" customHeight="1">
      <c r="A46" s="25"/>
      <c r="B46" s="321" t="s">
        <v>319</v>
      </c>
      <c r="C46" s="321"/>
      <c r="D46" s="321"/>
      <c r="E46" s="321"/>
      <c r="F46" s="321"/>
      <c r="G46" s="321"/>
      <c r="H46" s="321"/>
      <c r="I46" s="321"/>
      <c r="J46" s="321"/>
      <c r="K46" s="321"/>
      <c r="L46" s="321"/>
      <c r="M46" s="321"/>
    </row>
    <row r="47" spans="1:13" ht="15.75">
      <c r="A47" s="25"/>
      <c r="B47" s="2"/>
      <c r="C47" s="2"/>
      <c r="D47" s="2"/>
      <c r="E47" s="2"/>
      <c r="F47" s="2"/>
      <c r="H47" s="97"/>
      <c r="I47" s="97"/>
      <c r="J47" s="97"/>
      <c r="K47" s="97"/>
      <c r="L47" s="97"/>
      <c r="M47" s="97"/>
    </row>
    <row r="48" spans="1:13" ht="41.25" customHeight="1">
      <c r="A48" s="25"/>
      <c r="B48" s="370" t="s">
        <v>216</v>
      </c>
      <c r="C48" s="371"/>
      <c r="D48" s="372"/>
      <c r="E48" s="370" t="s">
        <v>217</v>
      </c>
      <c r="F48" s="371"/>
      <c r="G48" s="372"/>
      <c r="H48" s="373" t="s">
        <v>220</v>
      </c>
      <c r="I48" s="371"/>
      <c r="J48" s="372"/>
      <c r="K48" s="393" t="s">
        <v>281</v>
      </c>
      <c r="L48" s="371"/>
      <c r="M48" s="372"/>
    </row>
    <row r="49" spans="1:13" ht="26.25" customHeight="1">
      <c r="A49" s="25"/>
      <c r="B49" s="375" t="s">
        <v>218</v>
      </c>
      <c r="C49" s="376"/>
      <c r="D49" s="377"/>
      <c r="E49" s="340" t="s">
        <v>219</v>
      </c>
      <c r="F49" s="341"/>
      <c r="G49" s="342"/>
      <c r="H49" s="346" t="s">
        <v>224</v>
      </c>
      <c r="I49" s="347"/>
      <c r="J49" s="348"/>
      <c r="K49" s="394">
        <v>6260</v>
      </c>
      <c r="L49" s="395"/>
      <c r="M49" s="396"/>
    </row>
    <row r="50" spans="1:13" ht="23.25" customHeight="1">
      <c r="A50" s="25"/>
      <c r="B50" s="351"/>
      <c r="C50" s="338"/>
      <c r="D50" s="339"/>
      <c r="E50" s="343"/>
      <c r="F50" s="344"/>
      <c r="G50" s="345"/>
      <c r="H50" s="349"/>
      <c r="I50" s="350"/>
      <c r="J50" s="319"/>
      <c r="K50" s="397"/>
      <c r="L50" s="398"/>
      <c r="M50" s="399"/>
    </row>
    <row r="51" spans="1:13" ht="15.75">
      <c r="A51" s="25"/>
      <c r="B51" s="2"/>
      <c r="C51" s="2"/>
      <c r="D51" s="2"/>
      <c r="E51" s="2"/>
      <c r="F51" s="2"/>
      <c r="H51" s="97"/>
      <c r="I51" s="97"/>
      <c r="J51" s="97"/>
      <c r="K51" s="97"/>
      <c r="L51" s="97"/>
      <c r="M51" s="97"/>
    </row>
    <row r="52" spans="1:10" ht="15.75" customHeight="1">
      <c r="A52" s="25">
        <v>3</v>
      </c>
      <c r="B52" s="374" t="s">
        <v>127</v>
      </c>
      <c r="C52" s="374"/>
      <c r="D52" s="374"/>
      <c r="E52" s="374"/>
      <c r="F52" s="374"/>
      <c r="G52" s="374"/>
      <c r="H52" s="374"/>
      <c r="I52" s="374"/>
      <c r="J52" s="374"/>
    </row>
    <row r="53" spans="1:10" ht="15.75">
      <c r="A53" s="25"/>
      <c r="B53" s="25"/>
      <c r="C53" s="25"/>
      <c r="D53" s="25"/>
      <c r="E53" s="25"/>
      <c r="F53" s="25"/>
      <c r="G53" s="25"/>
      <c r="H53" s="25"/>
      <c r="I53" s="25"/>
      <c r="J53" s="25"/>
    </row>
    <row r="54" spans="1:13" ht="15.75" customHeight="1">
      <c r="A54" s="25"/>
      <c r="B54" s="320" t="s">
        <v>222</v>
      </c>
      <c r="C54" s="320"/>
      <c r="D54" s="320"/>
      <c r="E54" s="320"/>
      <c r="F54" s="320"/>
      <c r="G54" s="320"/>
      <c r="H54" s="320"/>
      <c r="I54" s="320"/>
      <c r="J54" s="320"/>
      <c r="K54" s="320"/>
      <c r="L54" s="320"/>
      <c r="M54" s="320"/>
    </row>
    <row r="55" spans="1:10" ht="15.75">
      <c r="A55" s="25"/>
      <c r="B55" s="28"/>
      <c r="C55" s="28"/>
      <c r="D55" s="28"/>
      <c r="E55" s="28"/>
      <c r="F55" s="28"/>
      <c r="G55" s="28"/>
      <c r="H55" s="28"/>
      <c r="I55" s="28"/>
      <c r="J55" s="28"/>
    </row>
    <row r="56" spans="1:10" ht="15.75" customHeight="1">
      <c r="A56" s="25">
        <v>4</v>
      </c>
      <c r="B56" s="374" t="s">
        <v>1</v>
      </c>
      <c r="C56" s="374"/>
      <c r="D56" s="374"/>
      <c r="E56" s="374"/>
      <c r="F56" s="374"/>
      <c r="G56" s="374"/>
      <c r="H56" s="374"/>
      <c r="I56" s="374"/>
      <c r="J56" s="374"/>
    </row>
    <row r="57" spans="1:3" ht="15.75">
      <c r="A57" s="25"/>
      <c r="B57" s="25"/>
      <c r="C57" s="25"/>
    </row>
    <row r="58" spans="1:13" ht="15.75" customHeight="1">
      <c r="A58" s="202"/>
      <c r="B58" s="405" t="s">
        <v>126</v>
      </c>
      <c r="C58" s="405"/>
      <c r="D58" s="405"/>
      <c r="E58" s="405"/>
      <c r="F58" s="405"/>
      <c r="G58" s="405"/>
      <c r="H58" s="405"/>
      <c r="I58" s="405"/>
      <c r="J58" s="405"/>
      <c r="K58" s="405"/>
      <c r="L58" s="405"/>
      <c r="M58" s="405"/>
    </row>
    <row r="59" spans="1:10" ht="15.75">
      <c r="A59" s="25"/>
      <c r="B59" s="18"/>
      <c r="C59" s="18"/>
      <c r="D59" s="28"/>
      <c r="E59" s="28"/>
      <c r="F59" s="28"/>
      <c r="G59" s="28"/>
      <c r="H59" s="28"/>
      <c r="I59" s="28"/>
      <c r="J59" s="28"/>
    </row>
    <row r="60" spans="1:10" ht="15.75" customHeight="1">
      <c r="A60" s="25">
        <v>5</v>
      </c>
      <c r="B60" s="374" t="s">
        <v>128</v>
      </c>
      <c r="C60" s="374"/>
      <c r="D60" s="374"/>
      <c r="E60" s="374"/>
      <c r="F60" s="374"/>
      <c r="G60" s="374"/>
      <c r="H60" s="374"/>
      <c r="I60" s="374"/>
      <c r="J60" s="374"/>
    </row>
    <row r="61" spans="1:3" ht="15.75">
      <c r="A61" s="25"/>
      <c r="B61" s="25"/>
      <c r="C61" s="25"/>
    </row>
    <row r="62" spans="1:13" ht="32.25" customHeight="1">
      <c r="A62" s="202"/>
      <c r="B62" s="402" t="s">
        <v>129</v>
      </c>
      <c r="C62" s="402"/>
      <c r="D62" s="402"/>
      <c r="E62" s="402"/>
      <c r="F62" s="402"/>
      <c r="G62" s="402"/>
      <c r="H62" s="402"/>
      <c r="I62" s="402"/>
      <c r="J62" s="402"/>
      <c r="K62" s="402"/>
      <c r="L62" s="402"/>
      <c r="M62" s="402"/>
    </row>
    <row r="63" spans="1:10" ht="15.75">
      <c r="A63" s="25"/>
      <c r="B63" s="18"/>
      <c r="C63" s="18"/>
      <c r="D63" s="402"/>
      <c r="E63" s="402"/>
      <c r="F63" s="402"/>
      <c r="G63" s="402"/>
      <c r="H63" s="402"/>
      <c r="I63" s="402"/>
      <c r="J63" s="402"/>
    </row>
    <row r="64" spans="1:10" ht="15.75" customHeight="1">
      <c r="A64" s="25">
        <v>6</v>
      </c>
      <c r="B64" s="374" t="s">
        <v>107</v>
      </c>
      <c r="C64" s="374"/>
      <c r="D64" s="374"/>
      <c r="E64" s="374"/>
      <c r="F64" s="374"/>
      <c r="G64" s="374"/>
      <c r="H64" s="374"/>
      <c r="I64" s="374"/>
      <c r="J64" s="374"/>
    </row>
    <row r="65" spans="1:3" ht="14.25" customHeight="1">
      <c r="A65" s="25"/>
      <c r="B65" s="25"/>
      <c r="C65" s="25"/>
    </row>
    <row r="66" spans="1:13" ht="15.75" customHeight="1">
      <c r="A66" s="202"/>
      <c r="B66" s="406" t="s">
        <v>250</v>
      </c>
      <c r="C66" s="406"/>
      <c r="D66" s="406"/>
      <c r="E66" s="406"/>
      <c r="F66" s="406"/>
      <c r="G66" s="406"/>
      <c r="H66" s="406"/>
      <c r="I66" s="406"/>
      <c r="J66" s="406"/>
      <c r="K66" s="406"/>
      <c r="L66" s="406"/>
      <c r="M66" s="406"/>
    </row>
    <row r="67" spans="1:10" ht="13.5" customHeight="1">
      <c r="A67" s="202"/>
      <c r="B67" s="20"/>
      <c r="C67" s="20"/>
      <c r="D67" s="20"/>
      <c r="E67" s="20"/>
      <c r="F67" s="20"/>
      <c r="G67" s="20"/>
      <c r="H67" s="20"/>
      <c r="I67" s="20"/>
      <c r="J67" s="20"/>
    </row>
    <row r="68" spans="1:10" ht="15.75" customHeight="1">
      <c r="A68" s="25">
        <v>7</v>
      </c>
      <c r="B68" s="369" t="s">
        <v>2</v>
      </c>
      <c r="C68" s="369"/>
      <c r="D68" s="369"/>
      <c r="E68" s="369"/>
      <c r="F68" s="369"/>
      <c r="G68" s="369"/>
      <c r="H68" s="369"/>
      <c r="I68" s="369"/>
      <c r="J68" s="369"/>
    </row>
    <row r="69" spans="1:3" ht="15.75">
      <c r="A69" s="25"/>
      <c r="B69" s="172"/>
      <c r="C69" s="172"/>
    </row>
    <row r="70" spans="1:13" ht="33" customHeight="1">
      <c r="A70" s="25"/>
      <c r="B70" s="401" t="s">
        <v>160</v>
      </c>
      <c r="C70" s="401"/>
      <c r="D70" s="401"/>
      <c r="E70" s="401"/>
      <c r="F70" s="401"/>
      <c r="G70" s="401"/>
      <c r="H70" s="401"/>
      <c r="I70" s="401"/>
      <c r="J70" s="401"/>
      <c r="K70" s="401"/>
      <c r="L70" s="401"/>
      <c r="M70" s="401"/>
    </row>
    <row r="71" spans="1:13" ht="15.75">
      <c r="A71" s="25"/>
      <c r="B71" s="215"/>
      <c r="C71" s="215"/>
      <c r="D71" s="215"/>
      <c r="E71" s="215"/>
      <c r="F71" s="215"/>
      <c r="G71" s="215"/>
      <c r="H71" s="215"/>
      <c r="I71" s="215"/>
      <c r="J71" s="215"/>
      <c r="K71" s="215"/>
      <c r="L71" s="215"/>
      <c r="M71" s="215"/>
    </row>
    <row r="72" spans="1:13" ht="15.75" customHeight="1">
      <c r="A72" s="25">
        <v>7.1</v>
      </c>
      <c r="B72" s="404" t="s">
        <v>166</v>
      </c>
      <c r="C72" s="404"/>
      <c r="D72" s="404"/>
      <c r="E72" s="404"/>
      <c r="F72" s="404"/>
      <c r="G72" s="404"/>
      <c r="H72" s="404"/>
      <c r="I72" s="404"/>
      <c r="J72" s="404"/>
      <c r="K72" s="404"/>
      <c r="L72" s="404"/>
      <c r="M72" s="404"/>
    </row>
    <row r="73" spans="1:13" s="214" customFormat="1" ht="15.75" customHeight="1">
      <c r="A73" s="273"/>
      <c r="B73" s="275"/>
      <c r="C73" s="275"/>
      <c r="D73" s="275"/>
      <c r="E73" s="275"/>
      <c r="F73" s="275"/>
      <c r="G73" s="275"/>
      <c r="H73" s="275"/>
      <c r="I73" s="275"/>
      <c r="J73" s="275"/>
      <c r="K73" s="275"/>
      <c r="L73" s="275"/>
      <c r="M73" s="275"/>
    </row>
    <row r="74" spans="1:13" ht="34.5" customHeight="1">
      <c r="A74" s="25"/>
      <c r="B74" s="401" t="s">
        <v>276</v>
      </c>
      <c r="C74" s="401"/>
      <c r="D74" s="401"/>
      <c r="E74" s="401"/>
      <c r="F74" s="401"/>
      <c r="G74" s="401"/>
      <c r="H74" s="401"/>
      <c r="I74" s="401"/>
      <c r="J74" s="401"/>
      <c r="K74" s="401"/>
      <c r="L74" s="401"/>
      <c r="M74" s="401"/>
    </row>
    <row r="75" spans="1:13" ht="15.75">
      <c r="A75" s="25"/>
      <c r="B75" s="215"/>
      <c r="C75" s="215"/>
      <c r="D75" s="215"/>
      <c r="E75" s="215"/>
      <c r="F75" s="215"/>
      <c r="G75" s="215"/>
      <c r="H75" s="215"/>
      <c r="I75" s="215"/>
      <c r="J75" s="215"/>
      <c r="K75" s="215"/>
      <c r="L75" s="215"/>
      <c r="M75" s="215"/>
    </row>
    <row r="76" spans="1:13" ht="15.75" customHeight="1">
      <c r="A76" s="25"/>
      <c r="B76" s="215"/>
      <c r="C76" s="326" t="s">
        <v>209</v>
      </c>
      <c r="D76" s="326"/>
      <c r="E76" s="215"/>
      <c r="F76" s="326" t="s">
        <v>210</v>
      </c>
      <c r="G76" s="326"/>
      <c r="H76" s="326"/>
      <c r="I76" s="215"/>
      <c r="J76" s="326" t="s">
        <v>211</v>
      </c>
      <c r="K76" s="326"/>
      <c r="L76" s="215"/>
      <c r="M76" s="215"/>
    </row>
    <row r="77" spans="1:13" ht="15.75">
      <c r="A77" s="25"/>
      <c r="B77" s="215"/>
      <c r="C77" s="326" t="s">
        <v>97</v>
      </c>
      <c r="D77" s="326"/>
      <c r="E77" s="215"/>
      <c r="F77" s="326"/>
      <c r="G77" s="326"/>
      <c r="H77" s="215"/>
      <c r="I77" s="215"/>
      <c r="J77" s="326" t="s">
        <v>97</v>
      </c>
      <c r="K77" s="326"/>
      <c r="L77" s="215"/>
      <c r="M77" s="215"/>
    </row>
    <row r="78" spans="1:13" ht="15.75">
      <c r="A78" s="25"/>
      <c r="B78" s="215"/>
      <c r="C78" s="267"/>
      <c r="D78" s="267"/>
      <c r="E78" s="215"/>
      <c r="F78" s="215"/>
      <c r="G78" s="215"/>
      <c r="H78" s="215"/>
      <c r="I78" s="215"/>
      <c r="J78" s="215"/>
      <c r="K78" s="215"/>
      <c r="L78" s="215"/>
      <c r="M78" s="215"/>
    </row>
    <row r="79" spans="1:13" ht="15.75">
      <c r="A79" s="25"/>
      <c r="B79" s="215"/>
      <c r="C79" s="326">
        <v>1.01</v>
      </c>
      <c r="D79" s="326"/>
      <c r="E79" s="215"/>
      <c r="F79" s="327">
        <v>344000</v>
      </c>
      <c r="G79" s="326"/>
      <c r="H79" s="215"/>
      <c r="I79" s="215"/>
      <c r="J79" s="327">
        <f>C79*F79</f>
        <v>347440</v>
      </c>
      <c r="K79" s="326"/>
      <c r="L79" s="215"/>
      <c r="M79" s="215"/>
    </row>
    <row r="80" spans="1:13" ht="15.75">
      <c r="A80" s="25"/>
      <c r="B80" s="215"/>
      <c r="C80" s="215"/>
      <c r="D80" s="215"/>
      <c r="E80" s="215"/>
      <c r="F80" s="215"/>
      <c r="G80" s="215"/>
      <c r="H80" s="215"/>
      <c r="I80" s="215"/>
      <c r="J80" s="215"/>
      <c r="K80" s="215"/>
      <c r="L80" s="215"/>
      <c r="M80" s="215"/>
    </row>
    <row r="81" spans="1:13" ht="15.75" customHeight="1">
      <c r="A81" s="25">
        <v>8</v>
      </c>
      <c r="B81" s="374" t="s">
        <v>130</v>
      </c>
      <c r="C81" s="374"/>
      <c r="D81" s="374"/>
      <c r="E81" s="374"/>
      <c r="F81" s="374"/>
      <c r="G81" s="374"/>
      <c r="H81" s="374"/>
      <c r="I81" s="374"/>
      <c r="J81" s="374"/>
      <c r="M81" s="150"/>
    </row>
    <row r="82" spans="1:13" ht="14.25" customHeight="1">
      <c r="A82" s="25"/>
      <c r="B82" s="25"/>
      <c r="C82" s="25"/>
      <c r="D82" s="25"/>
      <c r="E82" s="25"/>
      <c r="F82" s="25"/>
      <c r="G82" s="25"/>
      <c r="H82" s="25"/>
      <c r="I82" s="25"/>
      <c r="J82" s="25"/>
      <c r="M82" s="150"/>
    </row>
    <row r="83" spans="1:13" ht="37.5" customHeight="1">
      <c r="A83" s="25"/>
      <c r="B83" s="405" t="s">
        <v>282</v>
      </c>
      <c r="C83" s="405"/>
      <c r="D83" s="405"/>
      <c r="E83" s="405"/>
      <c r="F83" s="405"/>
      <c r="G83" s="405"/>
      <c r="H83" s="405"/>
      <c r="I83" s="405"/>
      <c r="J83" s="405"/>
      <c r="K83" s="405"/>
      <c r="L83" s="405"/>
      <c r="M83" s="405"/>
    </row>
    <row r="84" spans="1:10" ht="12" customHeight="1">
      <c r="A84" s="25"/>
      <c r="B84" s="18"/>
      <c r="C84" s="18"/>
      <c r="D84" s="28"/>
      <c r="E84" s="28"/>
      <c r="F84" s="28"/>
      <c r="G84" s="28"/>
      <c r="H84" s="28"/>
      <c r="I84" s="28"/>
      <c r="J84" s="28"/>
    </row>
    <row r="85" spans="1:13" s="214" customFormat="1" ht="15.75" customHeight="1">
      <c r="A85" s="277">
        <v>9</v>
      </c>
      <c r="B85" s="403" t="s">
        <v>3</v>
      </c>
      <c r="C85" s="403"/>
      <c r="D85" s="403"/>
      <c r="E85" s="403"/>
      <c r="F85" s="403"/>
      <c r="G85" s="403"/>
      <c r="H85" s="403"/>
      <c r="I85" s="403"/>
      <c r="J85" s="403"/>
      <c r="M85" s="274"/>
    </row>
    <row r="86" spans="1:3" ht="9" customHeight="1">
      <c r="A86" s="25"/>
      <c r="B86" s="25"/>
      <c r="C86" s="25"/>
    </row>
    <row r="87" spans="1:3" ht="15.75">
      <c r="A87" s="25"/>
      <c r="B87" s="45" t="s">
        <v>283</v>
      </c>
      <c r="C87" s="25"/>
    </row>
    <row r="88" spans="1:13" ht="15.75">
      <c r="A88" s="25"/>
      <c r="B88" s="144"/>
      <c r="C88" s="144"/>
      <c r="D88" s="144"/>
      <c r="E88" s="144"/>
      <c r="F88" s="144"/>
      <c r="G88" s="144"/>
      <c r="H88" s="144"/>
      <c r="I88" s="151"/>
      <c r="J88" s="151"/>
      <c r="K88" s="151" t="s">
        <v>46</v>
      </c>
      <c r="L88" s="151"/>
      <c r="M88" s="89"/>
    </row>
    <row r="89" spans="1:13" ht="15.75">
      <c r="A89" s="25"/>
      <c r="B89" s="144"/>
      <c r="C89" s="144"/>
      <c r="D89" s="144"/>
      <c r="E89" s="144"/>
      <c r="F89" s="144"/>
      <c r="G89" s="144"/>
      <c r="H89" s="144"/>
      <c r="I89" s="151"/>
      <c r="J89" s="151"/>
      <c r="K89" s="151" t="s">
        <v>47</v>
      </c>
      <c r="L89" s="151"/>
      <c r="M89" s="89" t="s">
        <v>48</v>
      </c>
    </row>
    <row r="90" spans="1:13" ht="15.75">
      <c r="A90" s="25"/>
      <c r="B90" s="25"/>
      <c r="C90" s="25"/>
      <c r="I90" s="89" t="s">
        <v>4</v>
      </c>
      <c r="J90" s="89"/>
      <c r="K90" s="89" t="s">
        <v>147</v>
      </c>
      <c r="L90" s="89"/>
      <c r="M90" s="89" t="s">
        <v>49</v>
      </c>
    </row>
    <row r="91" spans="1:13" s="88" customFormat="1" ht="15" customHeight="1">
      <c r="A91" s="42"/>
      <c r="B91" s="42" t="s">
        <v>45</v>
      </c>
      <c r="C91" s="42"/>
      <c r="I91" s="89" t="s">
        <v>6</v>
      </c>
      <c r="J91" s="89"/>
      <c r="K91" s="89" t="s">
        <v>6</v>
      </c>
      <c r="L91" s="89"/>
      <c r="M91" s="89" t="s">
        <v>6</v>
      </c>
    </row>
    <row r="92" spans="1:13" s="88" customFormat="1" ht="9.75" customHeight="1">
      <c r="A92" s="42"/>
      <c r="B92" s="42"/>
      <c r="C92" s="42"/>
      <c r="I92" s="89"/>
      <c r="J92" s="89"/>
      <c r="K92" s="89"/>
      <c r="L92" s="89"/>
      <c r="M92" s="89"/>
    </row>
    <row r="93" spans="1:13" s="88" customFormat="1" ht="16.5" customHeight="1">
      <c r="A93" s="42"/>
      <c r="B93" s="45" t="s">
        <v>50</v>
      </c>
      <c r="C93" s="42"/>
      <c r="I93" s="90">
        <v>12618</v>
      </c>
      <c r="J93" s="90"/>
      <c r="K93" s="90">
        <v>1405</v>
      </c>
      <c r="L93" s="90"/>
      <c r="M93" s="98">
        <v>21003</v>
      </c>
    </row>
    <row r="94" spans="1:13" s="88" customFormat="1" ht="15" customHeight="1">
      <c r="A94" s="42"/>
      <c r="B94" s="45" t="s">
        <v>51</v>
      </c>
      <c r="C94" s="42"/>
      <c r="I94" s="90">
        <v>69110</v>
      </c>
      <c r="J94" s="90"/>
      <c r="K94" s="90">
        <v>11068</v>
      </c>
      <c r="L94" s="90"/>
      <c r="M94" s="98">
        <v>122427</v>
      </c>
    </row>
    <row r="95" spans="1:13" s="88" customFormat="1" ht="15" customHeight="1">
      <c r="A95" s="42"/>
      <c r="B95" s="45" t="s">
        <v>88</v>
      </c>
      <c r="C95" s="42"/>
      <c r="I95" s="90">
        <v>4282</v>
      </c>
      <c r="J95" s="90"/>
      <c r="K95" s="90">
        <v>3986</v>
      </c>
      <c r="L95" s="90"/>
      <c r="M95" s="98">
        <v>79330</v>
      </c>
    </row>
    <row r="96" spans="1:13" s="88" customFormat="1" ht="16.5" customHeight="1">
      <c r="A96" s="42"/>
      <c r="B96" s="45" t="s">
        <v>52</v>
      </c>
      <c r="C96" s="42"/>
      <c r="I96" s="90">
        <v>-9427</v>
      </c>
      <c r="J96" s="90"/>
      <c r="K96" s="90">
        <v>-3983</v>
      </c>
      <c r="L96" s="90"/>
      <c r="M96" s="98">
        <v>-85597</v>
      </c>
    </row>
    <row r="97" spans="1:13" s="88" customFormat="1" ht="17.25" customHeight="1" thickBot="1">
      <c r="A97" s="42"/>
      <c r="B97" s="45"/>
      <c r="C97" s="42"/>
      <c r="I97" s="243">
        <f>SUM(I93:I96)</f>
        <v>76583</v>
      </c>
      <c r="J97" s="90"/>
      <c r="K97" s="243">
        <f>SUM(K93:K96)</f>
        <v>12476</v>
      </c>
      <c r="L97" s="90"/>
      <c r="M97" s="244">
        <f>SUM(M93:M96)</f>
        <v>137163</v>
      </c>
    </row>
    <row r="98" spans="1:13" s="88" customFormat="1" ht="14.25" customHeight="1" thickTop="1">
      <c r="A98" s="42"/>
      <c r="B98" s="45"/>
      <c r="C98" s="42"/>
      <c r="M98" s="96"/>
    </row>
    <row r="99" spans="1:13" s="88" customFormat="1" ht="14.25" customHeight="1">
      <c r="A99" s="42"/>
      <c r="B99" s="45"/>
      <c r="C99" s="45"/>
      <c r="D99" s="45"/>
      <c r="E99" s="45"/>
      <c r="F99" s="92"/>
      <c r="G99" s="92"/>
      <c r="H99" s="92"/>
      <c r="I99" s="45"/>
      <c r="J99" s="45"/>
      <c r="K99" s="91"/>
      <c r="M99" s="96"/>
    </row>
    <row r="100" spans="1:10" ht="15.75" customHeight="1">
      <c r="A100" s="25">
        <v>10</v>
      </c>
      <c r="B100" s="374" t="s">
        <v>131</v>
      </c>
      <c r="C100" s="374"/>
      <c r="D100" s="374"/>
      <c r="E100" s="374"/>
      <c r="F100" s="374"/>
      <c r="G100" s="374"/>
      <c r="H100" s="374"/>
      <c r="I100" s="374"/>
      <c r="J100" s="374"/>
    </row>
    <row r="101" spans="1:10" ht="15.75">
      <c r="A101" s="25"/>
      <c r="B101" s="25"/>
      <c r="C101" s="25"/>
      <c r="D101" s="25"/>
      <c r="E101" s="25"/>
      <c r="F101" s="25"/>
      <c r="G101" s="25"/>
      <c r="H101" s="25"/>
      <c r="I101" s="25"/>
      <c r="J101" s="25"/>
    </row>
    <row r="102" spans="1:13" ht="32.25" customHeight="1">
      <c r="A102" s="25"/>
      <c r="B102" s="320" t="s">
        <v>223</v>
      </c>
      <c r="C102" s="320"/>
      <c r="D102" s="320"/>
      <c r="E102" s="320"/>
      <c r="F102" s="320"/>
      <c r="G102" s="320"/>
      <c r="H102" s="320"/>
      <c r="I102" s="320"/>
      <c r="J102" s="320"/>
      <c r="K102" s="320"/>
      <c r="L102" s="320"/>
      <c r="M102" s="320"/>
    </row>
    <row r="103" spans="1:10" ht="15.75">
      <c r="A103" s="25"/>
      <c r="B103" s="18"/>
      <c r="C103" s="18"/>
      <c r="D103" s="28"/>
      <c r="E103" s="28"/>
      <c r="F103" s="28"/>
      <c r="G103" s="28"/>
      <c r="H103" s="28"/>
      <c r="I103" s="28"/>
      <c r="J103" s="28"/>
    </row>
    <row r="104" spans="1:10" ht="15.75" customHeight="1">
      <c r="A104" s="25">
        <v>11</v>
      </c>
      <c r="B104" s="374" t="s">
        <v>204</v>
      </c>
      <c r="C104" s="374"/>
      <c r="D104" s="374"/>
      <c r="E104" s="374"/>
      <c r="F104" s="374"/>
      <c r="G104" s="374"/>
      <c r="H104" s="374"/>
      <c r="I104" s="374"/>
      <c r="J104" s="374"/>
    </row>
    <row r="105" spans="1:10" ht="15.75">
      <c r="A105" s="25"/>
      <c r="B105" s="25"/>
      <c r="C105" s="25"/>
      <c r="D105" s="25"/>
      <c r="E105" s="25"/>
      <c r="F105" s="25"/>
      <c r="G105" s="25"/>
      <c r="H105" s="25"/>
      <c r="I105" s="25"/>
      <c r="J105" s="25"/>
    </row>
    <row r="106" spans="1:13" ht="15.75" customHeight="1">
      <c r="A106" s="25"/>
      <c r="B106" s="391" t="s">
        <v>205</v>
      </c>
      <c r="C106" s="391"/>
      <c r="D106" s="391"/>
      <c r="E106" s="391"/>
      <c r="F106" s="391"/>
      <c r="G106" s="391"/>
      <c r="H106" s="391"/>
      <c r="I106" s="391"/>
      <c r="J106" s="391"/>
      <c r="K106" s="391"/>
      <c r="L106" s="391"/>
      <c r="M106" s="391"/>
    </row>
    <row r="107" spans="1:13" ht="15.75">
      <c r="A107" s="25"/>
      <c r="B107" s="26"/>
      <c r="C107" s="26"/>
      <c r="D107" s="26"/>
      <c r="E107" s="26"/>
      <c r="F107" s="26"/>
      <c r="G107" s="26"/>
      <c r="H107" s="26"/>
      <c r="I107" s="26"/>
      <c r="J107" s="26"/>
      <c r="K107" s="26"/>
      <c r="L107" s="26"/>
      <c r="M107" s="26"/>
    </row>
    <row r="108" spans="1:13" ht="15.75" customHeight="1">
      <c r="A108" s="25">
        <v>12</v>
      </c>
      <c r="B108" s="374" t="s">
        <v>132</v>
      </c>
      <c r="C108" s="374"/>
      <c r="D108" s="374"/>
      <c r="E108" s="374"/>
      <c r="F108" s="374"/>
      <c r="G108" s="374"/>
      <c r="H108" s="374"/>
      <c r="I108" s="374"/>
      <c r="J108" s="374"/>
      <c r="K108" s="374"/>
      <c r="L108" s="374"/>
      <c r="M108" s="374"/>
    </row>
    <row r="109" spans="1:13" ht="15.75">
      <c r="A109" s="25"/>
      <c r="B109" s="26"/>
      <c r="C109" s="26"/>
      <c r="D109" s="26"/>
      <c r="E109" s="26"/>
      <c r="F109" s="26"/>
      <c r="G109" s="26"/>
      <c r="H109" s="26"/>
      <c r="I109" s="26"/>
      <c r="J109" s="26"/>
      <c r="K109" s="26"/>
      <c r="L109" s="26"/>
      <c r="M109" s="26"/>
    </row>
    <row r="110" spans="1:13" ht="51.75" customHeight="1">
      <c r="A110" s="311" t="s">
        <v>295</v>
      </c>
      <c r="B110" s="385" t="s">
        <v>208</v>
      </c>
      <c r="C110" s="385"/>
      <c r="D110" s="385"/>
      <c r="E110" s="385"/>
      <c r="F110" s="385"/>
      <c r="G110" s="385"/>
      <c r="H110" s="385"/>
      <c r="I110" s="385"/>
      <c r="J110" s="385"/>
      <c r="K110" s="385"/>
      <c r="L110" s="385"/>
      <c r="M110" s="385"/>
    </row>
    <row r="111" spans="1:13" ht="15.75">
      <c r="A111" s="25"/>
      <c r="B111" s="213"/>
      <c r="C111" s="213"/>
      <c r="D111" s="213"/>
      <c r="E111" s="213"/>
      <c r="F111" s="213"/>
      <c r="G111" s="213"/>
      <c r="H111" s="213"/>
      <c r="I111" s="213"/>
      <c r="J111" s="213"/>
      <c r="K111" s="213"/>
      <c r="L111" s="213"/>
      <c r="M111" s="213"/>
    </row>
    <row r="112" spans="1:13" ht="35.25" customHeight="1">
      <c r="A112" s="25"/>
      <c r="B112" s="428" t="s">
        <v>212</v>
      </c>
      <c r="C112" s="428"/>
      <c r="D112" s="428"/>
      <c r="E112" s="428"/>
      <c r="F112" s="428"/>
      <c r="G112" s="428"/>
      <c r="H112" s="428"/>
      <c r="I112" s="428"/>
      <c r="J112" s="428"/>
      <c r="K112" s="428"/>
      <c r="L112" s="428"/>
      <c r="M112" s="428"/>
    </row>
    <row r="113" spans="1:13" ht="15.75">
      <c r="A113" s="25"/>
      <c r="B113" s="284"/>
      <c r="C113" s="284"/>
      <c r="D113" s="284"/>
      <c r="E113" s="284"/>
      <c r="F113" s="284"/>
      <c r="G113" s="284"/>
      <c r="H113" s="284"/>
      <c r="I113" s="284"/>
      <c r="J113" s="284"/>
      <c r="K113" s="284"/>
      <c r="L113" s="284"/>
      <c r="M113" s="284"/>
    </row>
    <row r="114" spans="1:13" ht="34.5" customHeight="1">
      <c r="A114" s="311" t="s">
        <v>296</v>
      </c>
      <c r="B114" s="428" t="s">
        <v>311</v>
      </c>
      <c r="C114" s="428"/>
      <c r="D114" s="428"/>
      <c r="E114" s="428"/>
      <c r="F114" s="428"/>
      <c r="G114" s="428"/>
      <c r="H114" s="428"/>
      <c r="I114" s="428"/>
      <c r="J114" s="428"/>
      <c r="K114" s="428"/>
      <c r="L114" s="428"/>
      <c r="M114" s="428"/>
    </row>
    <row r="115" spans="1:13" ht="15.75">
      <c r="A115" s="311"/>
      <c r="B115" s="284"/>
      <c r="C115" s="284"/>
      <c r="D115" s="284"/>
      <c r="E115" s="284"/>
      <c r="F115" s="284"/>
      <c r="G115" s="284"/>
      <c r="H115" s="284"/>
      <c r="I115" s="284"/>
      <c r="J115" s="284"/>
      <c r="K115" s="284"/>
      <c r="L115" s="284"/>
      <c r="M115" s="284"/>
    </row>
    <row r="116" spans="1:13" ht="33.75" customHeight="1">
      <c r="A116" s="311"/>
      <c r="B116" s="428" t="s">
        <v>301</v>
      </c>
      <c r="C116" s="428"/>
      <c r="D116" s="428"/>
      <c r="E116" s="428"/>
      <c r="F116" s="428"/>
      <c r="G116" s="428"/>
      <c r="H116" s="428"/>
      <c r="I116" s="428"/>
      <c r="J116" s="428"/>
      <c r="K116" s="428"/>
      <c r="L116" s="428"/>
      <c r="M116" s="428"/>
    </row>
    <row r="117" spans="1:13" ht="15.75">
      <c r="A117" s="311"/>
      <c r="B117" s="284"/>
      <c r="C117" s="284"/>
      <c r="D117" s="284"/>
      <c r="E117" s="284"/>
      <c r="F117" s="284"/>
      <c r="G117" s="284"/>
      <c r="H117" s="284"/>
      <c r="I117" s="284"/>
      <c r="J117" s="284"/>
      <c r="K117" s="284"/>
      <c r="L117" s="284"/>
      <c r="M117" s="284"/>
    </row>
    <row r="118" spans="1:13" ht="34.5" customHeight="1">
      <c r="A118" s="311" t="s">
        <v>302</v>
      </c>
      <c r="B118" s="428" t="s">
        <v>303</v>
      </c>
      <c r="C118" s="428"/>
      <c r="D118" s="428"/>
      <c r="E118" s="428"/>
      <c r="F118" s="428"/>
      <c r="G118" s="428"/>
      <c r="H118" s="428"/>
      <c r="I118" s="428"/>
      <c r="J118" s="428"/>
      <c r="K118" s="428"/>
      <c r="L118" s="428"/>
      <c r="M118" s="428"/>
    </row>
    <row r="119" spans="1:13" ht="15.75">
      <c r="A119" s="25"/>
      <c r="B119" s="284"/>
      <c r="C119" s="284"/>
      <c r="D119" s="284"/>
      <c r="E119" s="284"/>
      <c r="F119" s="284"/>
      <c r="G119" s="284"/>
      <c r="H119" s="284"/>
      <c r="I119" s="284"/>
      <c r="J119" s="284"/>
      <c r="K119" s="284"/>
      <c r="L119" s="284"/>
      <c r="M119" s="284"/>
    </row>
    <row r="120" spans="1:13" ht="35.25" customHeight="1">
      <c r="A120" s="25"/>
      <c r="B120" s="428" t="s">
        <v>312</v>
      </c>
      <c r="C120" s="428"/>
      <c r="D120" s="428"/>
      <c r="E120" s="428"/>
      <c r="F120" s="428"/>
      <c r="G120" s="428"/>
      <c r="H120" s="428"/>
      <c r="I120" s="428"/>
      <c r="J120" s="428"/>
      <c r="K120" s="428"/>
      <c r="L120" s="428"/>
      <c r="M120" s="428"/>
    </row>
    <row r="121" spans="1:13" ht="15.75">
      <c r="A121" s="25"/>
      <c r="B121" s="284"/>
      <c r="C121" s="284"/>
      <c r="D121" s="284"/>
      <c r="E121" s="284"/>
      <c r="F121" s="284"/>
      <c r="G121" s="284"/>
      <c r="H121" s="284"/>
      <c r="I121" s="284"/>
      <c r="J121" s="284"/>
      <c r="K121" s="284"/>
      <c r="L121" s="284"/>
      <c r="M121" s="284"/>
    </row>
    <row r="122" spans="1:13" ht="35.25" customHeight="1">
      <c r="A122" s="25"/>
      <c r="B122" s="428" t="s">
        <v>304</v>
      </c>
      <c r="C122" s="428"/>
      <c r="D122" s="428"/>
      <c r="E122" s="428"/>
      <c r="F122" s="428"/>
      <c r="G122" s="428"/>
      <c r="H122" s="428"/>
      <c r="I122" s="428"/>
      <c r="J122" s="428"/>
      <c r="K122" s="428"/>
      <c r="L122" s="428"/>
      <c r="M122" s="428"/>
    </row>
    <row r="123" spans="1:13" ht="15.75">
      <c r="A123" s="25"/>
      <c r="B123" s="284"/>
      <c r="C123" s="284"/>
      <c r="D123" s="284"/>
      <c r="E123" s="284"/>
      <c r="F123" s="284"/>
      <c r="G123" s="284"/>
      <c r="H123" s="284"/>
      <c r="I123" s="284"/>
      <c r="J123" s="284"/>
      <c r="K123" s="284"/>
      <c r="L123" s="284"/>
      <c r="M123" s="284"/>
    </row>
    <row r="124" spans="1:13" ht="35.25" customHeight="1">
      <c r="A124" s="25"/>
      <c r="B124" s="428" t="s">
        <v>305</v>
      </c>
      <c r="C124" s="428"/>
      <c r="D124" s="428"/>
      <c r="E124" s="428"/>
      <c r="F124" s="428"/>
      <c r="G124" s="428"/>
      <c r="H124" s="428"/>
      <c r="I124" s="428"/>
      <c r="J124" s="428"/>
      <c r="K124" s="428"/>
      <c r="L124" s="428"/>
      <c r="M124" s="428"/>
    </row>
    <row r="125" spans="1:13" ht="15.75">
      <c r="A125" s="25"/>
      <c r="B125" s="284"/>
      <c r="C125" s="284"/>
      <c r="D125" s="284"/>
      <c r="E125" s="284"/>
      <c r="F125" s="284"/>
      <c r="G125" s="284"/>
      <c r="H125" s="284"/>
      <c r="I125" s="284"/>
      <c r="J125" s="284"/>
      <c r="K125" s="284"/>
      <c r="L125" s="284"/>
      <c r="M125" s="284"/>
    </row>
    <row r="126" spans="1:13" ht="33.75" customHeight="1">
      <c r="A126" s="25"/>
      <c r="B126" s="385" t="s">
        <v>306</v>
      </c>
      <c r="C126" s="385"/>
      <c r="D126" s="385"/>
      <c r="E126" s="385"/>
      <c r="F126" s="385"/>
      <c r="G126" s="385"/>
      <c r="H126" s="385"/>
      <c r="I126" s="385"/>
      <c r="J126" s="385"/>
      <c r="K126" s="385"/>
      <c r="L126" s="385"/>
      <c r="M126" s="385"/>
    </row>
    <row r="127" spans="1:13" ht="15.75">
      <c r="A127" s="25"/>
      <c r="B127" s="284"/>
      <c r="C127" s="284"/>
      <c r="D127" s="284"/>
      <c r="E127" s="284"/>
      <c r="F127" s="284"/>
      <c r="G127" s="284"/>
      <c r="H127" s="284"/>
      <c r="I127" s="284"/>
      <c r="J127" s="284"/>
      <c r="K127" s="284"/>
      <c r="L127" s="284"/>
      <c r="M127" s="284"/>
    </row>
    <row r="128" spans="1:10" ht="15.75" customHeight="1">
      <c r="A128" s="25">
        <v>13</v>
      </c>
      <c r="B128" s="374" t="s">
        <v>106</v>
      </c>
      <c r="C128" s="374"/>
      <c r="D128" s="374"/>
      <c r="E128" s="374"/>
      <c r="F128" s="374"/>
      <c r="G128" s="374"/>
      <c r="H128" s="374"/>
      <c r="I128" s="374"/>
      <c r="J128" s="374"/>
    </row>
    <row r="129" spans="1:10" ht="15.75">
      <c r="A129" s="25"/>
      <c r="B129" s="25"/>
      <c r="C129" s="25"/>
      <c r="D129" s="25"/>
      <c r="E129" s="25"/>
      <c r="F129" s="25"/>
      <c r="G129" s="25"/>
      <c r="H129" s="25"/>
      <c r="I129" s="25"/>
      <c r="J129" s="25"/>
    </row>
    <row r="130" spans="1:13" ht="30.75" customHeight="1">
      <c r="A130" s="25"/>
      <c r="B130" s="357" t="s">
        <v>225</v>
      </c>
      <c r="C130" s="357"/>
      <c r="D130" s="357"/>
      <c r="E130" s="357"/>
      <c r="F130" s="357"/>
      <c r="G130" s="357"/>
      <c r="H130" s="357"/>
      <c r="I130" s="357"/>
      <c r="J130" s="357"/>
      <c r="K130" s="357"/>
      <c r="L130" s="357"/>
      <c r="M130" s="357"/>
    </row>
    <row r="131" spans="1:13" ht="15.75">
      <c r="A131" s="25"/>
      <c r="B131" s="192"/>
      <c r="C131" s="192"/>
      <c r="D131" s="192"/>
      <c r="E131" s="192"/>
      <c r="F131" s="192"/>
      <c r="G131" s="192"/>
      <c r="H131" s="192"/>
      <c r="I131" s="192"/>
      <c r="J131" s="192"/>
      <c r="K131" s="192"/>
      <c r="L131" s="192"/>
      <c r="M131" s="192"/>
    </row>
    <row r="132" spans="1:13" ht="15.75">
      <c r="A132" s="25">
        <v>14</v>
      </c>
      <c r="B132" s="152" t="s">
        <v>72</v>
      </c>
      <c r="C132" s="144"/>
      <c r="D132" s="144"/>
      <c r="E132" s="144"/>
      <c r="F132" s="144"/>
      <c r="G132" s="144"/>
      <c r="H132" s="144"/>
      <c r="I132" s="144"/>
      <c r="J132" s="144"/>
      <c r="K132" s="144"/>
      <c r="L132" s="144"/>
      <c r="M132" s="150"/>
    </row>
    <row r="133" spans="1:13" ht="15.75" customHeight="1">
      <c r="A133" s="25"/>
      <c r="B133" s="152"/>
      <c r="C133" s="144"/>
      <c r="D133" s="144"/>
      <c r="E133" s="144"/>
      <c r="F133" s="144"/>
      <c r="G133" s="144"/>
      <c r="H133" s="144"/>
      <c r="I133" s="144"/>
      <c r="J133" s="144"/>
      <c r="K133" s="144"/>
      <c r="L133" s="144"/>
      <c r="M133" s="150"/>
    </row>
    <row r="134" spans="1:13" ht="15.75" customHeight="1">
      <c r="A134" s="25"/>
      <c r="B134" s="357" t="s">
        <v>133</v>
      </c>
      <c r="C134" s="357"/>
      <c r="D134" s="357"/>
      <c r="E134" s="357"/>
      <c r="F134" s="357"/>
      <c r="G134" s="357"/>
      <c r="H134" s="357"/>
      <c r="I134" s="357"/>
      <c r="J134" s="357"/>
      <c r="K134" s="357"/>
      <c r="L134" s="357"/>
      <c r="M134" s="357"/>
    </row>
    <row r="135" spans="1:13" ht="15.75">
      <c r="A135" s="25"/>
      <c r="B135" s="152"/>
      <c r="C135" s="144"/>
      <c r="D135" s="144"/>
      <c r="E135" s="144"/>
      <c r="F135" s="144"/>
      <c r="G135" s="144"/>
      <c r="H135" s="144"/>
      <c r="I135" s="144"/>
      <c r="J135" s="144"/>
      <c r="K135" s="144"/>
      <c r="L135" s="144"/>
      <c r="M135" s="150"/>
    </row>
    <row r="136" spans="1:13" ht="15.75">
      <c r="A136" s="25"/>
      <c r="B136" s="408" t="s">
        <v>152</v>
      </c>
      <c r="C136" s="408"/>
      <c r="D136" s="408"/>
      <c r="E136" s="408"/>
      <c r="F136" s="144"/>
      <c r="G136" s="144"/>
      <c r="H136" s="144"/>
      <c r="I136" s="144"/>
      <c r="J136" s="144"/>
      <c r="K136" s="144"/>
      <c r="L136" s="144"/>
      <c r="M136" s="151" t="s">
        <v>6</v>
      </c>
    </row>
    <row r="137" spans="1:13" ht="15.75">
      <c r="A137" s="25"/>
      <c r="B137" s="205"/>
      <c r="C137" s="205"/>
      <c r="D137" s="205"/>
      <c r="E137" s="205"/>
      <c r="F137" s="144"/>
      <c r="G137" s="144"/>
      <c r="H137" s="144"/>
      <c r="I137" s="144"/>
      <c r="J137" s="144"/>
      <c r="K137" s="144"/>
      <c r="L137" s="144"/>
      <c r="M137" s="151"/>
    </row>
    <row r="138" spans="1:13" ht="16.5" thickBot="1">
      <c r="A138" s="25"/>
      <c r="B138" s="88" t="s">
        <v>153</v>
      </c>
      <c r="C138" s="144"/>
      <c r="D138" s="144"/>
      <c r="E138" s="144"/>
      <c r="F138" s="144"/>
      <c r="G138" s="144"/>
      <c r="H138" s="144"/>
      <c r="I138" s="144"/>
      <c r="J138" s="144"/>
      <c r="K138" s="144"/>
      <c r="L138" s="144"/>
      <c r="M138" s="265">
        <v>12000</v>
      </c>
    </row>
    <row r="139" spans="1:13" ht="16.5" thickTop="1">
      <c r="A139" s="25"/>
      <c r="B139" s="88"/>
      <c r="C139" s="144"/>
      <c r="D139" s="144"/>
      <c r="E139" s="144"/>
      <c r="F139" s="144"/>
      <c r="G139" s="144"/>
      <c r="H139" s="144"/>
      <c r="I139" s="144"/>
      <c r="J139" s="144"/>
      <c r="K139" s="144"/>
      <c r="L139" s="144"/>
      <c r="M139" s="166"/>
    </row>
    <row r="140" spans="1:13" ht="30.75" customHeight="1">
      <c r="A140" s="25"/>
      <c r="B140" s="325" t="s">
        <v>251</v>
      </c>
      <c r="C140" s="325"/>
      <c r="D140" s="325"/>
      <c r="E140" s="325"/>
      <c r="F140" s="325"/>
      <c r="G140" s="325"/>
      <c r="H140" s="325"/>
      <c r="I140" s="325"/>
      <c r="J140" s="325"/>
      <c r="K140" s="325"/>
      <c r="L140" s="325"/>
      <c r="M140" s="325"/>
    </row>
    <row r="141" spans="1:13" ht="15.75">
      <c r="A141" s="25"/>
      <c r="B141" s="176"/>
      <c r="C141" s="176"/>
      <c r="D141" s="176"/>
      <c r="E141" s="176"/>
      <c r="F141" s="176"/>
      <c r="G141" s="176"/>
      <c r="H141" s="176"/>
      <c r="I141" s="176"/>
      <c r="J141" s="176"/>
      <c r="K141" s="176"/>
      <c r="L141" s="176"/>
      <c r="M141" s="176"/>
    </row>
    <row r="142" spans="1:13" ht="15.75" customHeight="1">
      <c r="A142" s="25"/>
      <c r="B142" s="325" t="s">
        <v>284</v>
      </c>
      <c r="C142" s="325"/>
      <c r="D142" s="325"/>
      <c r="E142" s="325"/>
      <c r="F142" s="325"/>
      <c r="G142" s="325"/>
      <c r="H142" s="325"/>
      <c r="I142" s="325"/>
      <c r="J142" s="325"/>
      <c r="K142" s="325"/>
      <c r="L142" s="325"/>
      <c r="M142" s="325"/>
    </row>
    <row r="143" spans="1:13" ht="15.75">
      <c r="A143" s="25"/>
      <c r="B143" s="176"/>
      <c r="C143" s="176"/>
      <c r="D143" s="176"/>
      <c r="E143" s="176"/>
      <c r="F143" s="176"/>
      <c r="G143" s="176"/>
      <c r="H143" s="176"/>
      <c r="I143" s="176"/>
      <c r="J143" s="176"/>
      <c r="K143" s="176"/>
      <c r="L143" s="176"/>
      <c r="M143" s="176"/>
    </row>
    <row r="144" spans="1:10" ht="15.75">
      <c r="A144" s="25">
        <v>15</v>
      </c>
      <c r="B144" s="42" t="s">
        <v>44</v>
      </c>
      <c r="C144" s="42"/>
      <c r="D144" s="28"/>
      <c r="E144" s="28"/>
      <c r="F144" s="28"/>
      <c r="G144" s="28"/>
      <c r="H144" s="28"/>
      <c r="I144" s="28"/>
      <c r="J144" s="28"/>
    </row>
    <row r="145" spans="1:10" ht="15.75">
      <c r="A145" s="25"/>
      <c r="B145" s="28"/>
      <c r="C145" s="28"/>
      <c r="D145" s="28"/>
      <c r="E145" s="28"/>
      <c r="F145" s="28"/>
      <c r="G145" s="28"/>
      <c r="H145" s="28"/>
      <c r="I145" s="28"/>
      <c r="J145" s="28"/>
    </row>
    <row r="146" spans="1:13" ht="55.5" customHeight="1">
      <c r="A146" s="25"/>
      <c r="B146" s="391" t="s">
        <v>320</v>
      </c>
      <c r="C146" s="391"/>
      <c r="D146" s="391"/>
      <c r="E146" s="391"/>
      <c r="F146" s="391"/>
      <c r="G146" s="391"/>
      <c r="H146" s="391"/>
      <c r="I146" s="391"/>
      <c r="J146" s="391"/>
      <c r="K146" s="391"/>
      <c r="L146" s="391"/>
      <c r="M146" s="391"/>
    </row>
    <row r="147" spans="1:13" ht="15.75">
      <c r="A147" s="42"/>
      <c r="B147" s="45"/>
      <c r="C147" s="45"/>
      <c r="D147" s="45"/>
      <c r="E147" s="45"/>
      <c r="F147" s="45"/>
      <c r="G147" s="45"/>
      <c r="H147" s="45"/>
      <c r="I147" s="45"/>
      <c r="J147" s="45"/>
      <c r="K147" s="88"/>
      <c r="L147" s="88"/>
      <c r="M147" s="98"/>
    </row>
    <row r="148" spans="1:10" ht="15.75" customHeight="1">
      <c r="A148" s="25">
        <v>16</v>
      </c>
      <c r="B148" s="412" t="s">
        <v>7</v>
      </c>
      <c r="C148" s="412"/>
      <c r="D148" s="412"/>
      <c r="E148" s="412"/>
      <c r="F148" s="412"/>
      <c r="G148" s="412"/>
      <c r="H148" s="412"/>
      <c r="I148" s="412"/>
      <c r="J148" s="412"/>
    </row>
    <row r="149" spans="1:13" ht="15.75">
      <c r="A149" s="30"/>
      <c r="C149" s="2"/>
      <c r="D149" s="2"/>
      <c r="E149" s="2"/>
      <c r="F149" s="2"/>
      <c r="G149" s="2"/>
      <c r="H149" s="2"/>
      <c r="I149" s="2"/>
      <c r="J149" s="2"/>
      <c r="K149" s="2"/>
      <c r="L149" s="2"/>
      <c r="M149" s="2"/>
    </row>
    <row r="150" spans="1:13" ht="55.5" customHeight="1">
      <c r="A150" s="30"/>
      <c r="B150" s="427" t="s">
        <v>313</v>
      </c>
      <c r="C150" s="427"/>
      <c r="D150" s="427"/>
      <c r="E150" s="427"/>
      <c r="F150" s="427"/>
      <c r="G150" s="427"/>
      <c r="H150" s="427"/>
      <c r="I150" s="427"/>
      <c r="J150" s="427"/>
      <c r="K150" s="427"/>
      <c r="L150" s="427"/>
      <c r="M150" s="427"/>
    </row>
    <row r="151" spans="1:13" ht="48.75" customHeight="1">
      <c r="A151" s="25"/>
      <c r="B151" s="357" t="s">
        <v>307</v>
      </c>
      <c r="C151" s="357"/>
      <c r="D151" s="357"/>
      <c r="E151" s="357"/>
      <c r="F151" s="357"/>
      <c r="G151" s="357"/>
      <c r="H151" s="357"/>
      <c r="I151" s="357"/>
      <c r="J151" s="357"/>
      <c r="K151" s="357"/>
      <c r="L151" s="357"/>
      <c r="M151" s="357"/>
    </row>
    <row r="152" spans="1:13" ht="15.75">
      <c r="A152" s="25"/>
      <c r="B152" s="196"/>
      <c r="C152" s="196"/>
      <c r="D152" s="196"/>
      <c r="E152" s="196"/>
      <c r="F152" s="196"/>
      <c r="G152" s="196"/>
      <c r="H152" s="196"/>
      <c r="I152" s="196"/>
      <c r="J152" s="196"/>
      <c r="K152" s="196"/>
      <c r="L152" s="196"/>
      <c r="M152" s="196"/>
    </row>
    <row r="153" spans="1:10" ht="15.75" customHeight="1">
      <c r="A153" s="42">
        <v>17</v>
      </c>
      <c r="B153" s="411" t="s">
        <v>8</v>
      </c>
      <c r="C153" s="411"/>
      <c r="D153" s="411"/>
      <c r="E153" s="411"/>
      <c r="F153" s="411"/>
      <c r="G153" s="411"/>
      <c r="H153" s="411"/>
      <c r="I153" s="411"/>
      <c r="J153" s="411"/>
    </row>
    <row r="154" spans="1:10" ht="15.75">
      <c r="A154" s="42"/>
      <c r="B154" s="194"/>
      <c r="C154" s="194"/>
      <c r="D154" s="194"/>
      <c r="E154" s="194"/>
      <c r="F154" s="194"/>
      <c r="G154" s="194"/>
      <c r="H154" s="194"/>
      <c r="I154" s="194"/>
      <c r="J154" s="194"/>
    </row>
    <row r="155" spans="1:11" ht="15.75">
      <c r="A155" s="25"/>
      <c r="B155" s="31"/>
      <c r="C155" s="85"/>
      <c r="D155" s="421"/>
      <c r="E155" s="422"/>
      <c r="F155" s="32" t="s">
        <v>287</v>
      </c>
      <c r="G155" s="32" t="s">
        <v>285</v>
      </c>
      <c r="H155" s="99"/>
      <c r="I155" s="318" t="s">
        <v>9</v>
      </c>
      <c r="J155" s="413"/>
      <c r="K155" s="414"/>
    </row>
    <row r="156" spans="1:11" ht="15.75">
      <c r="A156" s="193"/>
      <c r="B156" s="33"/>
      <c r="C156" s="38"/>
      <c r="D156" s="409"/>
      <c r="E156" s="410"/>
      <c r="F156" s="75" t="s">
        <v>288</v>
      </c>
      <c r="G156" s="75" t="s">
        <v>286</v>
      </c>
      <c r="H156" s="101"/>
      <c r="I156" s="415"/>
      <c r="J156" s="416"/>
      <c r="K156" s="417"/>
    </row>
    <row r="157" spans="1:11" ht="15.75">
      <c r="A157" s="193"/>
      <c r="B157" s="34"/>
      <c r="C157" s="86"/>
      <c r="D157" s="332"/>
      <c r="E157" s="333"/>
      <c r="F157" s="7" t="s">
        <v>6</v>
      </c>
      <c r="G157" s="7" t="s">
        <v>6</v>
      </c>
      <c r="H157" s="102"/>
      <c r="I157" s="318" t="s">
        <v>6</v>
      </c>
      <c r="J157" s="378"/>
      <c r="K157" s="8" t="s">
        <v>10</v>
      </c>
    </row>
    <row r="158" spans="1:11" ht="15.75">
      <c r="A158" s="193"/>
      <c r="B158" s="35"/>
      <c r="C158" s="87"/>
      <c r="D158" s="316" t="s">
        <v>4</v>
      </c>
      <c r="E158" s="317"/>
      <c r="F158" s="245">
        <f>PL!B20</f>
        <v>27229</v>
      </c>
      <c r="G158" s="245">
        <v>25669</v>
      </c>
      <c r="H158" s="95"/>
      <c r="I158" s="418">
        <f>+F158-G158</f>
        <v>1560</v>
      </c>
      <c r="J158" s="426"/>
      <c r="K158" s="246">
        <f>+I158/G158*100</f>
        <v>6.077369589777553</v>
      </c>
    </row>
    <row r="159" spans="1:11" ht="15.75">
      <c r="A159" s="28"/>
      <c r="B159" s="35"/>
      <c r="C159" s="87"/>
      <c r="D159" s="316" t="s">
        <v>29</v>
      </c>
      <c r="E159" s="317"/>
      <c r="F159" s="245">
        <f>PL!B33</f>
        <v>3682</v>
      </c>
      <c r="G159" s="245">
        <v>4913</v>
      </c>
      <c r="H159" s="95"/>
      <c r="I159" s="418">
        <f>+F159-G159</f>
        <v>-1231</v>
      </c>
      <c r="J159" s="419"/>
      <c r="K159" s="246">
        <f>+I159/G159*100</f>
        <v>-25.055973946672093</v>
      </c>
    </row>
    <row r="160" spans="1:11" ht="15.75">
      <c r="A160" s="28"/>
      <c r="B160" s="76"/>
      <c r="C160" s="76"/>
      <c r="D160" s="77"/>
      <c r="E160" s="107"/>
      <c r="F160" s="78"/>
      <c r="G160" s="78"/>
      <c r="H160" s="78"/>
      <c r="I160" s="78"/>
      <c r="K160" s="79"/>
    </row>
    <row r="161" spans="1:17" ht="47.25" customHeight="1">
      <c r="A161" s="28"/>
      <c r="B161" s="407" t="s">
        <v>289</v>
      </c>
      <c r="C161" s="407"/>
      <c r="D161" s="407"/>
      <c r="E161" s="407"/>
      <c r="F161" s="407"/>
      <c r="G161" s="407"/>
      <c r="H161" s="407"/>
      <c r="I161" s="407"/>
      <c r="J161" s="407"/>
      <c r="K161" s="407"/>
      <c r="L161" s="407"/>
      <c r="M161" s="407"/>
      <c r="N161" s="242"/>
      <c r="O161" s="242"/>
      <c r="P161" s="242"/>
      <c r="Q161" s="242"/>
    </row>
    <row r="162" spans="1:17" ht="15.75">
      <c r="A162" s="28"/>
      <c r="B162" s="241"/>
      <c r="C162" s="241"/>
      <c r="D162" s="241"/>
      <c r="E162" s="241"/>
      <c r="F162" s="241"/>
      <c r="G162" s="241"/>
      <c r="H162" s="241"/>
      <c r="I162" s="241"/>
      <c r="J162" s="241"/>
      <c r="K162" s="241"/>
      <c r="L162" s="241"/>
      <c r="M162" s="241"/>
      <c r="N162" s="242"/>
      <c r="O162" s="242"/>
      <c r="P162" s="242"/>
      <c r="Q162" s="242"/>
    </row>
    <row r="163" spans="1:17" ht="49.5" customHeight="1">
      <c r="A163" s="28"/>
      <c r="B163" s="407" t="s">
        <v>308</v>
      </c>
      <c r="C163" s="407"/>
      <c r="D163" s="407"/>
      <c r="E163" s="407"/>
      <c r="F163" s="407"/>
      <c r="G163" s="407"/>
      <c r="H163" s="407"/>
      <c r="I163" s="407"/>
      <c r="J163" s="407"/>
      <c r="K163" s="407"/>
      <c r="L163" s="407"/>
      <c r="M163" s="407"/>
      <c r="N163" s="242"/>
      <c r="O163" s="242"/>
      <c r="P163" s="242"/>
      <c r="Q163" s="242"/>
    </row>
    <row r="164" spans="1:13" ht="15.75">
      <c r="A164" s="25"/>
      <c r="B164" s="144"/>
      <c r="C164" s="144"/>
      <c r="D164" s="144"/>
      <c r="E164" s="144"/>
      <c r="F164" s="144"/>
      <c r="G164" s="144"/>
      <c r="H164" s="144"/>
      <c r="I164" s="144"/>
      <c r="J164" s="144"/>
      <c r="K164" s="144"/>
      <c r="L164" s="144"/>
      <c r="M164" s="144"/>
    </row>
    <row r="165" spans="1:10" ht="15.75" customHeight="1">
      <c r="A165" s="25">
        <v>18</v>
      </c>
      <c r="B165" s="369" t="s">
        <v>206</v>
      </c>
      <c r="C165" s="369"/>
      <c r="D165" s="369"/>
      <c r="E165" s="369"/>
      <c r="F165" s="369"/>
      <c r="G165" s="369"/>
      <c r="H165" s="369"/>
      <c r="I165" s="369"/>
      <c r="J165" s="369"/>
    </row>
    <row r="166" spans="1:13" ht="15.75" customHeight="1">
      <c r="A166" s="25"/>
      <c r="C166" s="88"/>
      <c r="D166" s="88"/>
      <c r="E166" s="88"/>
      <c r="F166" s="88"/>
      <c r="G166" s="88"/>
      <c r="H166" s="88"/>
      <c r="I166" s="88"/>
      <c r="J166" s="88"/>
      <c r="K166" s="88"/>
      <c r="L166" s="88"/>
      <c r="M166" s="88"/>
    </row>
    <row r="167" spans="2:13" ht="35.25" customHeight="1">
      <c r="B167" s="321" t="s">
        <v>321</v>
      </c>
      <c r="C167" s="321"/>
      <c r="D167" s="321"/>
      <c r="E167" s="321"/>
      <c r="F167" s="321"/>
      <c r="G167" s="321"/>
      <c r="H167" s="321"/>
      <c r="I167" s="321"/>
      <c r="J167" s="321"/>
      <c r="K167" s="321"/>
      <c r="L167" s="321"/>
      <c r="M167" s="321"/>
    </row>
    <row r="168" spans="2:13" ht="68.25" customHeight="1">
      <c r="B168" s="429" t="s">
        <v>322</v>
      </c>
      <c r="C168" s="429"/>
      <c r="D168" s="429"/>
      <c r="E168" s="429"/>
      <c r="F168" s="429"/>
      <c r="G168" s="429"/>
      <c r="H168" s="429"/>
      <c r="I168" s="429"/>
      <c r="J168" s="429"/>
      <c r="K168" s="429"/>
      <c r="L168" s="429"/>
      <c r="M168" s="429"/>
    </row>
    <row r="169" spans="1:13" ht="15.75">
      <c r="A169" s="25"/>
      <c r="B169" s="213"/>
      <c r="C169" s="213"/>
      <c r="D169" s="213"/>
      <c r="E169" s="213"/>
      <c r="F169" s="213"/>
      <c r="G169" s="213"/>
      <c r="H169" s="213"/>
      <c r="I169" s="213"/>
      <c r="J169" s="213"/>
      <c r="K169" s="213"/>
      <c r="L169" s="213"/>
      <c r="M169" s="213"/>
    </row>
    <row r="170" spans="1:10" ht="15.75" customHeight="1">
      <c r="A170" s="25">
        <v>19</v>
      </c>
      <c r="B170" s="374" t="s">
        <v>134</v>
      </c>
      <c r="C170" s="374"/>
      <c r="D170" s="374"/>
      <c r="E170" s="374"/>
      <c r="F170" s="374"/>
      <c r="G170" s="374"/>
      <c r="H170" s="374"/>
      <c r="I170" s="374"/>
      <c r="J170" s="374"/>
    </row>
    <row r="171" spans="1:10" ht="15.75">
      <c r="A171" s="25"/>
      <c r="B171" s="25"/>
      <c r="C171" s="25"/>
      <c r="D171" s="25"/>
      <c r="E171" s="25"/>
      <c r="F171" s="25"/>
      <c r="G171" s="25"/>
      <c r="H171" s="25"/>
      <c r="I171" s="25"/>
      <c r="J171" s="25"/>
    </row>
    <row r="172" spans="1:13" ht="33" customHeight="1">
      <c r="A172" s="25"/>
      <c r="B172" s="325" t="s">
        <v>213</v>
      </c>
      <c r="C172" s="325"/>
      <c r="D172" s="325"/>
      <c r="E172" s="325"/>
      <c r="F172" s="325"/>
      <c r="G172" s="325"/>
      <c r="H172" s="325"/>
      <c r="I172" s="325"/>
      <c r="J172" s="325"/>
      <c r="K172" s="325"/>
      <c r="L172" s="325"/>
      <c r="M172" s="325"/>
    </row>
    <row r="173" spans="1:13" ht="15.75" customHeight="1">
      <c r="A173" s="25"/>
      <c r="B173" s="154"/>
      <c r="C173" s="154"/>
      <c r="D173" s="154"/>
      <c r="E173" s="154"/>
      <c r="F173" s="154"/>
      <c r="G173" s="154"/>
      <c r="H173" s="154"/>
      <c r="I173" s="154"/>
      <c r="J173" s="154"/>
      <c r="K173" s="154"/>
      <c r="L173" s="154"/>
      <c r="M173" s="154"/>
    </row>
    <row r="174" spans="1:10" ht="15.75" customHeight="1">
      <c r="A174" s="25">
        <v>20</v>
      </c>
      <c r="B174" s="374" t="s">
        <v>11</v>
      </c>
      <c r="C174" s="374"/>
      <c r="D174" s="374"/>
      <c r="E174" s="374"/>
      <c r="F174" s="374"/>
      <c r="G174" s="374"/>
      <c r="H174" s="374"/>
      <c r="I174" s="374"/>
      <c r="J174" s="374"/>
    </row>
    <row r="175" spans="1:3" ht="15.75">
      <c r="A175" s="25"/>
      <c r="B175" s="25"/>
      <c r="C175" s="25"/>
    </row>
    <row r="176" spans="1:13" ht="15.75" customHeight="1">
      <c r="A176" s="25"/>
      <c r="B176" s="29" t="s">
        <v>12</v>
      </c>
      <c r="C176" s="29"/>
      <c r="D176" s="36"/>
      <c r="E176" s="36"/>
      <c r="G176" s="424" t="s">
        <v>291</v>
      </c>
      <c r="H176" s="424"/>
      <c r="I176" s="424"/>
      <c r="K176" s="353" t="s">
        <v>290</v>
      </c>
      <c r="L176" s="390"/>
      <c r="M176" s="390"/>
    </row>
    <row r="177" spans="1:13" ht="15.75">
      <c r="A177" s="202"/>
      <c r="B177" s="423"/>
      <c r="C177" s="423"/>
      <c r="D177" s="389"/>
      <c r="E177" s="389"/>
      <c r="G177" s="424"/>
      <c r="H177" s="424"/>
      <c r="I177" s="424"/>
      <c r="K177" s="390"/>
      <c r="L177" s="390"/>
      <c r="M177" s="390"/>
    </row>
    <row r="178" spans="1:13" ht="15.75">
      <c r="A178" s="202"/>
      <c r="B178" s="37"/>
      <c r="C178" s="37"/>
      <c r="D178" s="37"/>
      <c r="E178" s="37"/>
      <c r="G178" s="146">
        <v>2007</v>
      </c>
      <c r="I178" s="146">
        <v>2006</v>
      </c>
      <c r="K178" s="146">
        <v>2007</v>
      </c>
      <c r="M178" s="146">
        <v>2006</v>
      </c>
    </row>
    <row r="179" spans="1:13" ht="15.75">
      <c r="A179" s="202"/>
      <c r="B179" s="38"/>
      <c r="C179" s="38"/>
      <c r="D179" s="36"/>
      <c r="E179" s="36"/>
      <c r="G179" s="145" t="s">
        <v>6</v>
      </c>
      <c r="I179" s="145" t="s">
        <v>6</v>
      </c>
      <c r="K179" s="145" t="s">
        <v>6</v>
      </c>
      <c r="M179" s="145" t="s">
        <v>6</v>
      </c>
    </row>
    <row r="180" spans="1:13" ht="15.75">
      <c r="A180" s="202"/>
      <c r="B180" s="103" t="s">
        <v>74</v>
      </c>
      <c r="C180" s="38"/>
      <c r="D180" s="36"/>
      <c r="E180" s="36"/>
      <c r="G180" s="145"/>
      <c r="I180" s="145"/>
      <c r="K180" s="145"/>
      <c r="M180" s="145"/>
    </row>
    <row r="181" spans="1:13" ht="18" customHeight="1" thickBot="1">
      <c r="A181" s="202"/>
      <c r="B181" s="423" t="s">
        <v>89</v>
      </c>
      <c r="C181" s="423"/>
      <c r="D181" s="423"/>
      <c r="E181" s="423"/>
      <c r="G181" s="253">
        <f>-PL!B34</f>
        <v>672</v>
      </c>
      <c r="H181" s="164"/>
      <c r="I181" s="253">
        <f>-PL!C34</f>
        <v>899</v>
      </c>
      <c r="J181" s="206"/>
      <c r="K181" s="253">
        <f>-PL!D34</f>
        <v>2342</v>
      </c>
      <c r="L181" s="206"/>
      <c r="M181" s="253">
        <f>-PL!E34</f>
        <v>2232</v>
      </c>
    </row>
    <row r="182" spans="1:13" ht="15.75" customHeight="1" hidden="1" thickTop="1">
      <c r="A182" s="202"/>
      <c r="B182" s="331" t="s">
        <v>154</v>
      </c>
      <c r="C182" s="331"/>
      <c r="D182" s="331"/>
      <c r="E182" s="331"/>
      <c r="G182" s="147">
        <v>0</v>
      </c>
      <c r="H182" s="90"/>
      <c r="I182" s="147">
        <v>0</v>
      </c>
      <c r="J182" s="88"/>
      <c r="K182" s="147">
        <v>0</v>
      </c>
      <c r="L182" s="88"/>
      <c r="M182" s="147">
        <v>0</v>
      </c>
    </row>
    <row r="183" spans="1:13" ht="5.25" customHeight="1" hidden="1">
      <c r="A183" s="202"/>
      <c r="B183" s="36"/>
      <c r="C183" s="36"/>
      <c r="D183" s="36"/>
      <c r="E183" s="36"/>
      <c r="G183" s="147"/>
      <c r="H183" s="90"/>
      <c r="I183" s="147"/>
      <c r="J183" s="88"/>
      <c r="K183" s="147"/>
      <c r="L183" s="88"/>
      <c r="M183" s="147"/>
    </row>
    <row r="184" spans="1:13" ht="16.5" hidden="1" thickBot="1">
      <c r="A184" s="202"/>
      <c r="B184" s="36"/>
      <c r="C184" s="36"/>
      <c r="D184" s="36"/>
      <c r="E184" s="36"/>
      <c r="G184" s="207">
        <f>SUM(G181:G183)</f>
        <v>672</v>
      </c>
      <c r="H184" s="90"/>
      <c r="I184" s="207">
        <f>SUM(I181:I183)</f>
        <v>899</v>
      </c>
      <c r="J184" s="88"/>
      <c r="K184" s="207">
        <f>SUM(K181:K183)</f>
        <v>2342</v>
      </c>
      <c r="L184" s="88"/>
      <c r="M184" s="207">
        <f>SUM(M181:M183)</f>
        <v>2232</v>
      </c>
    </row>
    <row r="185" spans="1:13" ht="16.5" hidden="1" thickTop="1">
      <c r="A185" s="202"/>
      <c r="B185" s="36"/>
      <c r="C185" s="36"/>
      <c r="D185" s="36"/>
      <c r="E185" s="36"/>
      <c r="G185" s="147"/>
      <c r="H185" s="90"/>
      <c r="I185" s="147"/>
      <c r="J185" s="88"/>
      <c r="K185" s="147"/>
      <c r="L185" s="88"/>
      <c r="M185" s="147"/>
    </row>
    <row r="186" spans="1:13" ht="16.5" thickTop="1">
      <c r="A186" s="202"/>
      <c r="B186" s="36"/>
      <c r="C186" s="36"/>
      <c r="D186" s="36"/>
      <c r="E186" s="36"/>
      <c r="G186" s="147"/>
      <c r="H186" s="90"/>
      <c r="I186" s="147"/>
      <c r="J186" s="88"/>
      <c r="K186" s="147"/>
      <c r="L186" s="88"/>
      <c r="M186" s="147"/>
    </row>
    <row r="187" spans="1:13" ht="31.5" customHeight="1">
      <c r="A187" s="202"/>
      <c r="B187" s="420" t="s">
        <v>249</v>
      </c>
      <c r="C187" s="420"/>
      <c r="D187" s="420"/>
      <c r="E187" s="420"/>
      <c r="F187" s="420"/>
      <c r="G187" s="420"/>
      <c r="H187" s="420"/>
      <c r="I187" s="420"/>
      <c r="J187" s="420"/>
      <c r="K187" s="420"/>
      <c r="L187" s="420"/>
      <c r="M187" s="420"/>
    </row>
    <row r="188" spans="1:9" ht="15.75">
      <c r="A188" s="202"/>
      <c r="B188" s="41"/>
      <c r="C188" s="41"/>
      <c r="D188" s="41"/>
      <c r="E188" s="41"/>
      <c r="F188" s="39"/>
      <c r="G188" s="40"/>
      <c r="H188" s="40"/>
      <c r="I188" s="39"/>
    </row>
    <row r="189" spans="1:10" ht="15.75" customHeight="1">
      <c r="A189" s="25">
        <v>21</v>
      </c>
      <c r="B189" s="374" t="s">
        <v>13</v>
      </c>
      <c r="C189" s="374"/>
      <c r="D189" s="374"/>
      <c r="E189" s="374"/>
      <c r="F189" s="374"/>
      <c r="G189" s="374"/>
      <c r="H189" s="374"/>
      <c r="I189" s="374"/>
      <c r="J189" s="374"/>
    </row>
    <row r="190" spans="1:3" ht="15.75">
      <c r="A190" s="25"/>
      <c r="B190" s="25"/>
      <c r="C190" s="25"/>
    </row>
    <row r="191" spans="1:13" ht="15.75" customHeight="1">
      <c r="A191" s="25"/>
      <c r="B191" s="320" t="s">
        <v>214</v>
      </c>
      <c r="C191" s="320"/>
      <c r="D191" s="320"/>
      <c r="E191" s="320"/>
      <c r="F191" s="320"/>
      <c r="G191" s="320"/>
      <c r="H191" s="320"/>
      <c r="I191" s="320"/>
      <c r="J191" s="320"/>
      <c r="K191" s="320"/>
      <c r="L191" s="320"/>
      <c r="M191" s="320"/>
    </row>
    <row r="192" spans="1:13" ht="15.75">
      <c r="A192" s="202"/>
      <c r="B192" s="247"/>
      <c r="C192" s="247"/>
      <c r="D192" s="247"/>
      <c r="E192" s="247"/>
      <c r="F192" s="247"/>
      <c r="G192" s="247"/>
      <c r="H192" s="247"/>
      <c r="I192" s="247"/>
      <c r="J192" s="247"/>
      <c r="K192" s="247"/>
      <c r="L192" s="247"/>
      <c r="M192" s="247"/>
    </row>
    <row r="193" spans="1:10" ht="15.75" customHeight="1">
      <c r="A193" s="25">
        <v>22</v>
      </c>
      <c r="B193" s="374" t="s">
        <v>14</v>
      </c>
      <c r="C193" s="374"/>
      <c r="D193" s="374"/>
      <c r="E193" s="374"/>
      <c r="F193" s="374"/>
      <c r="G193" s="374"/>
      <c r="H193" s="374"/>
      <c r="I193" s="374"/>
      <c r="J193" s="374"/>
    </row>
    <row r="194" spans="1:3" ht="15.75">
      <c r="A194" s="25"/>
      <c r="B194" s="25"/>
      <c r="C194" s="25"/>
    </row>
    <row r="195" spans="1:11" ht="15.75" customHeight="1">
      <c r="A195" s="25"/>
      <c r="B195" s="45" t="s">
        <v>135</v>
      </c>
      <c r="C195" s="45"/>
      <c r="D195" s="45"/>
      <c r="E195" s="45"/>
      <c r="F195" s="45"/>
      <c r="G195" s="45"/>
      <c r="H195" s="45"/>
      <c r="I195" s="45"/>
      <c r="J195" s="45"/>
      <c r="K195" s="45"/>
    </row>
    <row r="196" spans="1:10" ht="15.75">
      <c r="A196" s="25"/>
      <c r="B196" s="94"/>
      <c r="C196" s="94"/>
      <c r="D196" s="153"/>
      <c r="E196" s="153"/>
      <c r="F196" s="153"/>
      <c r="G196" s="153"/>
      <c r="H196" s="153"/>
      <c r="I196" s="153"/>
      <c r="J196" s="153"/>
    </row>
    <row r="197" spans="1:10" ht="15.75">
      <c r="A197" s="25">
        <v>23</v>
      </c>
      <c r="B197" s="148" t="s">
        <v>73</v>
      </c>
      <c r="C197" s="94"/>
      <c r="D197" s="153"/>
      <c r="E197" s="153"/>
      <c r="F197" s="153"/>
      <c r="G197" s="153"/>
      <c r="H197" s="153"/>
      <c r="I197" s="153"/>
      <c r="J197" s="153"/>
    </row>
    <row r="198" spans="1:10" ht="15.75">
      <c r="A198" s="25"/>
      <c r="B198" s="148"/>
      <c r="C198" s="94"/>
      <c r="D198" s="153"/>
      <c r="E198" s="153"/>
      <c r="F198" s="153"/>
      <c r="G198" s="153"/>
      <c r="H198" s="153"/>
      <c r="I198" s="153"/>
      <c r="J198" s="153"/>
    </row>
    <row r="199" spans="1:13" ht="15.75">
      <c r="A199" s="25">
        <v>23.1</v>
      </c>
      <c r="B199" s="425" t="s">
        <v>294</v>
      </c>
      <c r="C199" s="425"/>
      <c r="D199" s="425"/>
      <c r="E199" s="425"/>
      <c r="F199" s="425"/>
      <c r="G199" s="425"/>
      <c r="H199" s="425"/>
      <c r="I199" s="425"/>
      <c r="J199" s="425"/>
      <c r="K199" s="425"/>
      <c r="L199" s="425"/>
      <c r="M199" s="425"/>
    </row>
    <row r="200" spans="1:10" ht="15.75">
      <c r="A200" s="25"/>
      <c r="B200" s="148"/>
      <c r="C200" s="94"/>
      <c r="D200" s="153"/>
      <c r="E200" s="153"/>
      <c r="F200" s="153"/>
      <c r="G200" s="153"/>
      <c r="H200" s="153"/>
      <c r="I200" s="153"/>
      <c r="J200" s="153"/>
    </row>
    <row r="201" spans="1:13" ht="15.75">
      <c r="A201" s="271"/>
      <c r="B201" s="310" t="s">
        <v>314</v>
      </c>
      <c r="C201" s="283"/>
      <c r="D201" s="283"/>
      <c r="E201" s="283"/>
      <c r="F201" s="283"/>
      <c r="G201" s="283"/>
      <c r="H201" s="283"/>
      <c r="I201" s="283"/>
      <c r="J201" s="283"/>
      <c r="K201" s="283"/>
      <c r="L201" s="283"/>
      <c r="M201" s="283"/>
    </row>
    <row r="202" spans="1:13" ht="15.75">
      <c r="A202" s="271"/>
      <c r="B202" s="283"/>
      <c r="C202" s="283"/>
      <c r="D202" s="283"/>
      <c r="E202" s="283"/>
      <c r="F202" s="283"/>
      <c r="G202" s="283"/>
      <c r="H202" s="283"/>
      <c r="I202" s="283"/>
      <c r="J202" s="283"/>
      <c r="K202" s="283"/>
      <c r="L202" s="283"/>
      <c r="M202" s="283"/>
    </row>
    <row r="203" spans="1:13" ht="33.75" customHeight="1">
      <c r="A203" s="311" t="s">
        <v>295</v>
      </c>
      <c r="B203" s="382" t="s">
        <v>297</v>
      </c>
      <c r="C203" s="382"/>
      <c r="D203" s="382"/>
      <c r="E203" s="382"/>
      <c r="F203" s="382"/>
      <c r="G203" s="382"/>
      <c r="H203" s="382"/>
      <c r="I203" s="382"/>
      <c r="J203" s="382"/>
      <c r="K203" s="382"/>
      <c r="L203" s="382"/>
      <c r="M203" s="382"/>
    </row>
    <row r="204" spans="1:13" ht="15.75">
      <c r="A204" s="311"/>
      <c r="B204" s="230"/>
      <c r="C204" s="230"/>
      <c r="D204" s="230"/>
      <c r="E204" s="230"/>
      <c r="F204" s="230"/>
      <c r="G204" s="230"/>
      <c r="H204" s="230"/>
      <c r="I204" s="230"/>
      <c r="J204" s="230"/>
      <c r="K204" s="230"/>
      <c r="L204" s="230"/>
      <c r="M204" s="230"/>
    </row>
    <row r="205" spans="1:13" ht="35.25" customHeight="1">
      <c r="A205" s="311" t="s">
        <v>296</v>
      </c>
      <c r="B205" s="382" t="s">
        <v>248</v>
      </c>
      <c r="C205" s="382"/>
      <c r="D205" s="382"/>
      <c r="E205" s="382"/>
      <c r="F205" s="382"/>
      <c r="G205" s="382"/>
      <c r="H205" s="382"/>
      <c r="I205" s="382"/>
      <c r="J205" s="382"/>
      <c r="K205" s="382"/>
      <c r="L205" s="382"/>
      <c r="M205" s="382"/>
    </row>
    <row r="206" spans="1:13" ht="15.75">
      <c r="A206" s="25"/>
      <c r="B206" s="276"/>
      <c r="C206" s="276"/>
      <c r="D206" s="276"/>
      <c r="E206" s="276"/>
      <c r="F206" s="276"/>
      <c r="G206" s="276"/>
      <c r="H206" s="276"/>
      <c r="I206" s="276"/>
      <c r="J206" s="276"/>
      <c r="K206" s="276"/>
      <c r="L206" s="276"/>
      <c r="M206" s="276"/>
    </row>
    <row r="207" spans="1:13" ht="30" customHeight="1">
      <c r="A207" s="25"/>
      <c r="B207" s="382" t="s">
        <v>252</v>
      </c>
      <c r="C207" s="382"/>
      <c r="D207" s="382"/>
      <c r="E207" s="382"/>
      <c r="F207" s="382"/>
      <c r="G207" s="382"/>
      <c r="H207" s="382"/>
      <c r="I207" s="382"/>
      <c r="J207" s="382"/>
      <c r="K207" s="382"/>
      <c r="L207" s="382"/>
      <c r="M207" s="382"/>
    </row>
    <row r="208" spans="1:13" ht="15.75">
      <c r="A208" s="25"/>
      <c r="B208" s="276"/>
      <c r="C208" s="276"/>
      <c r="D208" s="276"/>
      <c r="E208" s="276"/>
      <c r="F208" s="276"/>
      <c r="G208" s="276"/>
      <c r="H208" s="276"/>
      <c r="I208" s="276"/>
      <c r="J208" s="276"/>
      <c r="K208" s="276"/>
      <c r="L208" s="276"/>
      <c r="M208" s="276"/>
    </row>
    <row r="209" spans="1:13" ht="57.75" customHeight="1">
      <c r="A209" s="25"/>
      <c r="B209" s="382" t="s">
        <v>300</v>
      </c>
      <c r="C209" s="382"/>
      <c r="D209" s="382"/>
      <c r="E209" s="382"/>
      <c r="F209" s="382"/>
      <c r="G209" s="382"/>
      <c r="H209" s="382"/>
      <c r="I209" s="382"/>
      <c r="J209" s="382"/>
      <c r="K209" s="382"/>
      <c r="L209" s="382"/>
      <c r="M209" s="382"/>
    </row>
    <row r="210" spans="1:13" ht="15.75">
      <c r="A210" s="25"/>
      <c r="B210" s="276"/>
      <c r="C210" s="276"/>
      <c r="D210" s="276"/>
      <c r="E210" s="276"/>
      <c r="F210" s="276"/>
      <c r="G210" s="276"/>
      <c r="H210" s="276"/>
      <c r="I210" s="276"/>
      <c r="J210" s="276"/>
      <c r="K210" s="276"/>
      <c r="L210" s="276"/>
      <c r="M210" s="276"/>
    </row>
    <row r="211" spans="1:13" ht="15.75">
      <c r="A211" s="311" t="s">
        <v>298</v>
      </c>
      <c r="B211" s="382" t="s">
        <v>315</v>
      </c>
      <c r="C211" s="382"/>
      <c r="D211" s="382"/>
      <c r="E211" s="382"/>
      <c r="F211" s="382"/>
      <c r="G211" s="382"/>
      <c r="H211" s="382"/>
      <c r="I211" s="382"/>
      <c r="J211" s="382"/>
      <c r="K211" s="382"/>
      <c r="L211" s="382"/>
      <c r="M211" s="382"/>
    </row>
    <row r="212" spans="1:13" ht="15.75">
      <c r="A212" s="25"/>
      <c r="B212" s="276"/>
      <c r="C212" s="276"/>
      <c r="D212" s="276"/>
      <c r="E212" s="276"/>
      <c r="F212" s="276"/>
      <c r="G212" s="276"/>
      <c r="H212" s="276"/>
      <c r="I212" s="276"/>
      <c r="J212" s="276"/>
      <c r="K212" s="276"/>
      <c r="L212" s="276"/>
      <c r="M212" s="276"/>
    </row>
    <row r="213" spans="1:13" ht="15.75">
      <c r="A213" s="311" t="s">
        <v>299</v>
      </c>
      <c r="B213" s="382" t="s">
        <v>316</v>
      </c>
      <c r="C213" s="382"/>
      <c r="D213" s="382"/>
      <c r="E213" s="382"/>
      <c r="F213" s="382"/>
      <c r="G213" s="382"/>
      <c r="H213" s="382"/>
      <c r="I213" s="382"/>
      <c r="J213" s="382"/>
      <c r="K213" s="382"/>
      <c r="L213" s="382"/>
      <c r="M213" s="382"/>
    </row>
    <row r="214" spans="1:13" ht="15.75">
      <c r="A214" s="25"/>
      <c r="B214" s="276"/>
      <c r="C214" s="276"/>
      <c r="D214" s="276"/>
      <c r="E214" s="276"/>
      <c r="F214" s="276"/>
      <c r="G214" s="276"/>
      <c r="H214" s="276"/>
      <c r="I214" s="276"/>
      <c r="J214" s="276"/>
      <c r="K214" s="276"/>
      <c r="L214" s="276"/>
      <c r="M214" s="276"/>
    </row>
    <row r="215" spans="1:13" ht="49.5" customHeight="1">
      <c r="A215" s="25"/>
      <c r="B215" s="382" t="s">
        <v>317</v>
      </c>
      <c r="C215" s="382"/>
      <c r="D215" s="382"/>
      <c r="E215" s="382"/>
      <c r="F215" s="382"/>
      <c r="G215" s="382"/>
      <c r="H215" s="382"/>
      <c r="I215" s="382"/>
      <c r="J215" s="382"/>
      <c r="K215" s="382"/>
      <c r="L215" s="382"/>
      <c r="M215" s="382"/>
    </row>
    <row r="216" spans="1:13" ht="15.75">
      <c r="A216" s="25"/>
      <c r="B216" s="276"/>
      <c r="C216" s="276"/>
      <c r="D216" s="276"/>
      <c r="E216" s="276"/>
      <c r="F216" s="276"/>
      <c r="G216" s="276"/>
      <c r="H216" s="276"/>
      <c r="I216" s="276"/>
      <c r="J216" s="276"/>
      <c r="K216" s="276"/>
      <c r="L216" s="276"/>
      <c r="M216" s="276"/>
    </row>
    <row r="217" spans="1:13" ht="15.75">
      <c r="A217" s="148">
        <v>23.2</v>
      </c>
      <c r="B217" s="152" t="s">
        <v>139</v>
      </c>
      <c r="C217" s="144"/>
      <c r="D217" s="144"/>
      <c r="E217" s="144"/>
      <c r="F217" s="144"/>
      <c r="G217" s="144"/>
      <c r="H217" s="144"/>
      <c r="I217" s="144"/>
      <c r="J217" s="144"/>
      <c r="K217" s="144"/>
      <c r="L217" s="144"/>
      <c r="M217" s="150"/>
    </row>
    <row r="218" spans="1:13" ht="15.75">
      <c r="A218" s="25"/>
      <c r="B218" s="144"/>
      <c r="C218" s="144"/>
      <c r="D218" s="144"/>
      <c r="E218" s="144"/>
      <c r="F218" s="144"/>
      <c r="G218" s="144"/>
      <c r="H218" s="144"/>
      <c r="I218" s="144"/>
      <c r="J218" s="144"/>
      <c r="K218" s="144"/>
      <c r="L218" s="144"/>
      <c r="M218" s="150"/>
    </row>
    <row r="219" spans="1:13" s="88" customFormat="1" ht="15.75">
      <c r="A219" s="42"/>
      <c r="B219" s="88" t="s">
        <v>85</v>
      </c>
      <c r="M219" s="96"/>
    </row>
    <row r="220" spans="1:13" s="88" customFormat="1" ht="15.75">
      <c r="A220" s="42"/>
      <c r="M220" s="96"/>
    </row>
    <row r="221" spans="1:13" s="88" customFormat="1" ht="15.75">
      <c r="A221" s="42"/>
      <c r="I221" s="89" t="s">
        <v>77</v>
      </c>
      <c r="K221" s="89" t="s">
        <v>79</v>
      </c>
      <c r="L221" s="89"/>
      <c r="M221" s="89" t="s">
        <v>78</v>
      </c>
    </row>
    <row r="222" spans="1:13" s="88" customFormat="1" ht="15.75">
      <c r="A222" s="42"/>
      <c r="I222" s="89" t="s">
        <v>6</v>
      </c>
      <c r="K222" s="89" t="s">
        <v>6</v>
      </c>
      <c r="L222" s="89"/>
      <c r="M222" s="89" t="s">
        <v>6</v>
      </c>
    </row>
    <row r="223" spans="1:13" s="88" customFormat="1" ht="15.75">
      <c r="A223" s="42"/>
      <c r="I223" s="89"/>
      <c r="K223" s="89"/>
      <c r="L223" s="89"/>
      <c r="M223" s="96"/>
    </row>
    <row r="224" spans="1:13" s="88" customFormat="1" ht="15.75">
      <c r="A224" s="42"/>
      <c r="B224" s="88" t="s">
        <v>80</v>
      </c>
      <c r="I224" s="90">
        <v>4000</v>
      </c>
      <c r="K224" s="90">
        <v>4000</v>
      </c>
      <c r="M224" s="98">
        <v>0</v>
      </c>
    </row>
    <row r="225" spans="1:13" s="88" customFormat="1" ht="15.75">
      <c r="A225" s="42"/>
      <c r="B225" s="88" t="s">
        <v>75</v>
      </c>
      <c r="I225" s="90">
        <v>3546</v>
      </c>
      <c r="K225" s="90">
        <v>732</v>
      </c>
      <c r="M225" s="98">
        <f>+I225-K225</f>
        <v>2814</v>
      </c>
    </row>
    <row r="226" spans="1:13" s="88" customFormat="1" ht="15.75">
      <c r="A226" s="42"/>
      <c r="B226" s="88" t="s">
        <v>76</v>
      </c>
      <c r="I226" s="90">
        <v>1971</v>
      </c>
      <c r="K226" s="90">
        <v>1971</v>
      </c>
      <c r="M226" s="98">
        <f>+I226-K226</f>
        <v>0</v>
      </c>
    </row>
    <row r="227" spans="1:13" s="88" customFormat="1" ht="15.75">
      <c r="A227" s="42"/>
      <c r="B227" s="94" t="s">
        <v>187</v>
      </c>
      <c r="C227" s="94"/>
      <c r="D227" s="94"/>
      <c r="E227" s="94"/>
      <c r="F227" s="94"/>
      <c r="I227" s="155">
        <v>781</v>
      </c>
      <c r="J227" s="94"/>
      <c r="K227" s="90">
        <v>660</v>
      </c>
      <c r="L227" s="94"/>
      <c r="M227" s="98">
        <f>+I227-K227</f>
        <v>121</v>
      </c>
    </row>
    <row r="228" spans="1:13" s="88" customFormat="1" ht="15.75">
      <c r="A228" s="42"/>
      <c r="B228" s="94" t="s">
        <v>188</v>
      </c>
      <c r="C228" s="94"/>
      <c r="D228" s="94"/>
      <c r="E228" s="94"/>
      <c r="F228" s="94"/>
      <c r="I228" s="155">
        <v>1500</v>
      </c>
      <c r="J228" s="94"/>
      <c r="K228" s="90">
        <v>1621</v>
      </c>
      <c r="L228" s="94"/>
      <c r="M228" s="98">
        <f>+I228-K228</f>
        <v>-121</v>
      </c>
    </row>
    <row r="229" spans="1:13" s="88" customFormat="1" ht="16.5" thickBot="1">
      <c r="A229" s="42"/>
      <c r="B229" s="94"/>
      <c r="C229" s="94"/>
      <c r="D229" s="94"/>
      <c r="E229" s="94"/>
      <c r="F229" s="94"/>
      <c r="I229" s="156">
        <f>SUM(I224:I228)</f>
        <v>11798</v>
      </c>
      <c r="J229" s="94"/>
      <c r="K229" s="156">
        <f>SUM(K224:K228)</f>
        <v>8984</v>
      </c>
      <c r="L229" s="94"/>
      <c r="M229" s="157">
        <f>SUM(M224:M228)</f>
        <v>2814</v>
      </c>
    </row>
    <row r="230" spans="1:13" s="88" customFormat="1" ht="16.5" thickTop="1">
      <c r="A230" s="42"/>
      <c r="B230" s="94"/>
      <c r="C230" s="94"/>
      <c r="D230" s="94"/>
      <c r="E230" s="94"/>
      <c r="F230" s="94"/>
      <c r="G230" s="158"/>
      <c r="H230" s="94"/>
      <c r="I230" s="158"/>
      <c r="J230" s="94"/>
      <c r="K230" s="158"/>
      <c r="M230" s="96"/>
    </row>
    <row r="231" spans="1:13" s="88" customFormat="1" ht="15.75" customHeight="1">
      <c r="A231" s="42"/>
      <c r="B231" s="315" t="s">
        <v>186</v>
      </c>
      <c r="C231" s="315"/>
      <c r="D231" s="315"/>
      <c r="E231" s="315"/>
      <c r="F231" s="315"/>
      <c r="G231" s="315"/>
      <c r="H231" s="315"/>
      <c r="I231" s="315"/>
      <c r="J231" s="315"/>
      <c r="K231" s="315"/>
      <c r="L231" s="315"/>
      <c r="M231" s="315"/>
    </row>
    <row r="232" spans="1:13" s="88" customFormat="1" ht="15.75">
      <c r="A232" s="42"/>
      <c r="B232" s="315"/>
      <c r="C232" s="315"/>
      <c r="D232" s="315"/>
      <c r="E232" s="315"/>
      <c r="F232" s="315"/>
      <c r="G232" s="315"/>
      <c r="H232" s="315"/>
      <c r="I232" s="315"/>
      <c r="J232" s="315"/>
      <c r="K232" s="315"/>
      <c r="L232" s="315"/>
      <c r="M232" s="315"/>
    </row>
    <row r="233" spans="1:13" s="88" customFormat="1" ht="15.75">
      <c r="A233" s="42"/>
      <c r="B233" s="94"/>
      <c r="C233" s="94"/>
      <c r="D233" s="94"/>
      <c r="E233" s="94"/>
      <c r="F233" s="94"/>
      <c r="G233" s="94"/>
      <c r="H233" s="94"/>
      <c r="I233" s="94"/>
      <c r="J233" s="94"/>
      <c r="M233" s="96"/>
    </row>
    <row r="234" spans="1:13" s="88" customFormat="1" ht="34.5" customHeight="1">
      <c r="A234" s="42"/>
      <c r="B234" s="390" t="s">
        <v>227</v>
      </c>
      <c r="C234" s="390"/>
      <c r="D234" s="390"/>
      <c r="E234" s="390"/>
      <c r="F234" s="390"/>
      <c r="G234" s="390"/>
      <c r="H234" s="390"/>
      <c r="I234" s="390"/>
      <c r="J234" s="390"/>
      <c r="K234" s="390"/>
      <c r="L234" s="390"/>
      <c r="M234" s="390"/>
    </row>
    <row r="235" spans="1:13" s="88" customFormat="1" ht="15.75">
      <c r="A235" s="42"/>
      <c r="B235" s="94"/>
      <c r="C235" s="94"/>
      <c r="D235" s="94"/>
      <c r="E235" s="94"/>
      <c r="F235" s="94"/>
      <c r="G235" s="94"/>
      <c r="H235" s="94"/>
      <c r="I235" s="94"/>
      <c r="J235" s="94"/>
      <c r="M235" s="96"/>
    </row>
    <row r="236" spans="1:13" s="88" customFormat="1" ht="15.75">
      <c r="A236" s="25">
        <v>24</v>
      </c>
      <c r="B236" s="148" t="s">
        <v>37</v>
      </c>
      <c r="C236" s="94"/>
      <c r="D236" s="94"/>
      <c r="E236" s="94"/>
      <c r="F236" s="94"/>
      <c r="G236" s="94"/>
      <c r="H236" s="94"/>
      <c r="I236" s="94"/>
      <c r="J236" s="94"/>
      <c r="M236" s="96"/>
    </row>
    <row r="237" spans="1:13" s="88" customFormat="1" ht="15.75">
      <c r="A237" s="25"/>
      <c r="B237" s="148"/>
      <c r="C237" s="94"/>
      <c r="D237" s="94"/>
      <c r="E237" s="94"/>
      <c r="F237" s="94"/>
      <c r="G237" s="94"/>
      <c r="H237" s="94"/>
      <c r="I237" s="94"/>
      <c r="J237" s="94"/>
      <c r="M237" s="96"/>
    </row>
    <row r="238" spans="1:13" s="88" customFormat="1" ht="15.75">
      <c r="A238" s="25"/>
      <c r="B238" s="94" t="s">
        <v>292</v>
      </c>
      <c r="C238" s="94"/>
      <c r="D238" s="94"/>
      <c r="E238" s="94"/>
      <c r="F238" s="94"/>
      <c r="G238" s="94"/>
      <c r="H238" s="94"/>
      <c r="I238" s="94"/>
      <c r="J238" s="94"/>
      <c r="M238" s="96"/>
    </row>
    <row r="239" spans="3:13" ht="15.75">
      <c r="C239" s="148"/>
      <c r="D239" s="153"/>
      <c r="E239" s="153"/>
      <c r="F239" s="153"/>
      <c r="G239" s="151"/>
      <c r="M239" s="89" t="s">
        <v>97</v>
      </c>
    </row>
    <row r="240" spans="1:13" ht="15.75">
      <c r="A240" s="25"/>
      <c r="B240" s="94"/>
      <c r="C240" s="94"/>
      <c r="D240" s="153"/>
      <c r="E240" s="153"/>
      <c r="F240" s="153"/>
      <c r="G240" s="151"/>
      <c r="H240" s="365" t="s">
        <v>142</v>
      </c>
      <c r="I240" s="365"/>
      <c r="J240" s="365"/>
      <c r="K240" s="365"/>
      <c r="L240" s="365"/>
      <c r="M240" s="89" t="s">
        <v>141</v>
      </c>
    </row>
    <row r="241" spans="1:13" ht="15.75">
      <c r="A241" s="25"/>
      <c r="B241" s="94"/>
      <c r="C241" s="94"/>
      <c r="D241" s="153"/>
      <c r="E241" s="153"/>
      <c r="F241" s="153"/>
      <c r="G241" s="198"/>
      <c r="H241" s="153"/>
      <c r="I241" s="200" t="s">
        <v>144</v>
      </c>
      <c r="J241" s="151"/>
      <c r="K241" s="200" t="s">
        <v>143</v>
      </c>
      <c r="L241" s="89"/>
      <c r="M241" s="89" t="s">
        <v>6</v>
      </c>
    </row>
    <row r="242" spans="1:13" ht="15.75">
      <c r="A242" s="25"/>
      <c r="B242" s="94" t="s">
        <v>98</v>
      </c>
      <c r="C242" s="94"/>
      <c r="D242" s="153"/>
      <c r="E242" s="153"/>
      <c r="F242" s="153"/>
      <c r="G242" s="195"/>
      <c r="H242" s="153"/>
      <c r="I242" s="304"/>
      <c r="J242" s="159"/>
      <c r="K242" s="160"/>
      <c r="L242" s="48"/>
      <c r="M242" s="98"/>
    </row>
    <row r="243" spans="1:13" ht="15.75">
      <c r="A243" s="25"/>
      <c r="C243" s="94" t="s">
        <v>87</v>
      </c>
      <c r="D243" s="153"/>
      <c r="E243" s="162"/>
      <c r="F243" s="153"/>
      <c r="G243" s="163"/>
      <c r="H243" s="144"/>
      <c r="I243" s="163">
        <v>0</v>
      </c>
      <c r="J243" s="163"/>
      <c r="K243" s="143">
        <v>0</v>
      </c>
      <c r="L243" s="164"/>
      <c r="M243" s="90">
        <v>3000</v>
      </c>
    </row>
    <row r="244" spans="1:13" ht="15.75">
      <c r="A244" s="25"/>
      <c r="C244" s="94" t="s">
        <v>99</v>
      </c>
      <c r="D244" s="153"/>
      <c r="E244" s="162"/>
      <c r="F244" s="153"/>
      <c r="G244" s="163"/>
      <c r="H244" s="144"/>
      <c r="I244" s="163">
        <v>0</v>
      </c>
      <c r="J244" s="161"/>
      <c r="K244" s="143">
        <v>0</v>
      </c>
      <c r="L244" s="90"/>
      <c r="M244" s="90">
        <v>238</v>
      </c>
    </row>
    <row r="245" spans="1:13" ht="15.75">
      <c r="A245" s="25"/>
      <c r="C245" s="94" t="s">
        <v>100</v>
      </c>
      <c r="D245" s="153"/>
      <c r="E245" s="162"/>
      <c r="F245" s="153"/>
      <c r="G245" s="199"/>
      <c r="H245" s="144"/>
      <c r="I245" s="163">
        <v>690</v>
      </c>
      <c r="J245" s="161"/>
      <c r="K245" s="64">
        <v>2</v>
      </c>
      <c r="L245" s="90"/>
      <c r="M245" s="90">
        <v>2380</v>
      </c>
    </row>
    <row r="246" spans="1:13" ht="15.75">
      <c r="A246" s="25"/>
      <c r="B246" s="148"/>
      <c r="C246" s="148"/>
      <c r="D246" s="153"/>
      <c r="E246" s="162"/>
      <c r="F246" s="153"/>
      <c r="G246" s="163"/>
      <c r="H246" s="161"/>
      <c r="I246" s="208">
        <f>SUM(I243:I245)</f>
        <v>690</v>
      </c>
      <c r="J246" s="161"/>
      <c r="K246" s="208">
        <f>SUM(K243:K245)</f>
        <v>2</v>
      </c>
      <c r="L246" s="90"/>
      <c r="M246" s="208">
        <f>SUM(M243:M245)</f>
        <v>5618</v>
      </c>
    </row>
    <row r="247" spans="1:13" ht="15.75">
      <c r="A247" s="25"/>
      <c r="B247" s="94"/>
      <c r="C247" s="94"/>
      <c r="D247" s="153"/>
      <c r="E247" s="153"/>
      <c r="F247" s="153"/>
      <c r="G247" s="195"/>
      <c r="H247" s="195"/>
      <c r="I247" s="268"/>
      <c r="J247" s="268"/>
      <c r="K247" s="143"/>
      <c r="L247" s="105"/>
      <c r="M247" s="167"/>
    </row>
    <row r="248" spans="1:13" ht="15.75">
      <c r="A248" s="25"/>
      <c r="B248" s="94" t="s">
        <v>101</v>
      </c>
      <c r="C248" s="94"/>
      <c r="D248" s="153"/>
      <c r="E248" s="153"/>
      <c r="F248" s="153"/>
      <c r="G248" s="195"/>
      <c r="H248" s="153"/>
      <c r="I248" s="159"/>
      <c r="J248" s="159"/>
      <c r="K248" s="160"/>
      <c r="L248" s="48"/>
      <c r="M248" s="98"/>
    </row>
    <row r="249" spans="1:13" ht="15.75">
      <c r="A249" s="25"/>
      <c r="B249" s="94"/>
      <c r="C249" s="94" t="s">
        <v>102</v>
      </c>
      <c r="D249" s="153"/>
      <c r="E249" s="162"/>
      <c r="F249" s="153"/>
      <c r="G249" s="166"/>
      <c r="H249" s="165"/>
      <c r="I249" s="166">
        <v>185</v>
      </c>
      <c r="J249" s="166"/>
      <c r="K249" s="64">
        <v>162</v>
      </c>
      <c r="L249" s="167"/>
      <c r="M249" s="98">
        <v>1014</v>
      </c>
    </row>
    <row r="250" spans="1:13" ht="15.75">
      <c r="A250" s="25"/>
      <c r="B250" s="94"/>
      <c r="C250" s="94" t="s">
        <v>99</v>
      </c>
      <c r="D250" s="153"/>
      <c r="E250" s="162"/>
      <c r="F250" s="153"/>
      <c r="G250" s="166"/>
      <c r="H250" s="165"/>
      <c r="I250" s="166">
        <v>0</v>
      </c>
      <c r="J250" s="166"/>
      <c r="K250" s="64">
        <v>0</v>
      </c>
      <c r="L250" s="167"/>
      <c r="M250" s="98">
        <v>13</v>
      </c>
    </row>
    <row r="251" spans="1:13" ht="15.75">
      <c r="A251" s="25"/>
      <c r="B251" s="94"/>
      <c r="C251" s="94"/>
      <c r="D251" s="153"/>
      <c r="E251" s="162"/>
      <c r="F251" s="153"/>
      <c r="G251" s="166"/>
      <c r="H251" s="165"/>
      <c r="I251" s="209">
        <f>SUM(I249:I250)</f>
        <v>185</v>
      </c>
      <c r="J251" s="166"/>
      <c r="K251" s="209">
        <f>SUM(K249:K250)</f>
        <v>162</v>
      </c>
      <c r="L251" s="167"/>
      <c r="M251" s="209">
        <f>SUM(M249:M250)</f>
        <v>1027</v>
      </c>
    </row>
    <row r="252" spans="1:13" ht="15.75">
      <c r="A252" s="25"/>
      <c r="B252" s="152"/>
      <c r="C252" s="152"/>
      <c r="F252" s="153"/>
      <c r="G252" s="163"/>
      <c r="H252" s="161"/>
      <c r="I252" s="163"/>
      <c r="J252" s="163"/>
      <c r="K252" s="66"/>
      <c r="L252" s="164"/>
      <c r="M252" s="163"/>
    </row>
    <row r="253" spans="1:13" ht="16.5" thickBot="1">
      <c r="A253" s="25"/>
      <c r="B253" s="148" t="s">
        <v>103</v>
      </c>
      <c r="C253" s="148"/>
      <c r="D253" s="148"/>
      <c r="E253" s="144"/>
      <c r="F253" s="144"/>
      <c r="G253" s="163"/>
      <c r="H253" s="161"/>
      <c r="I253" s="168">
        <f>I246+I251</f>
        <v>875</v>
      </c>
      <c r="J253" s="161"/>
      <c r="K253" s="168">
        <f>K246+K251</f>
        <v>164</v>
      </c>
      <c r="L253" s="90"/>
      <c r="M253" s="168">
        <f>M246+M251</f>
        <v>6645</v>
      </c>
    </row>
    <row r="254" spans="1:13" ht="16.5" thickTop="1">
      <c r="A254" s="25"/>
      <c r="B254" s="148"/>
      <c r="C254" s="148"/>
      <c r="D254" s="148"/>
      <c r="E254" s="144"/>
      <c r="F254" s="144"/>
      <c r="G254" s="169"/>
      <c r="H254" s="144"/>
      <c r="I254" s="169"/>
      <c r="J254" s="144"/>
      <c r="K254" s="143"/>
      <c r="M254" s="100"/>
    </row>
    <row r="255" spans="1:13" ht="15.75">
      <c r="A255" s="25"/>
      <c r="B255" s="94" t="s">
        <v>104</v>
      </c>
      <c r="C255" s="148"/>
      <c r="D255" s="148"/>
      <c r="E255" s="144"/>
      <c r="F255" s="144"/>
      <c r="G255" s="169"/>
      <c r="H255" s="144"/>
      <c r="I255" s="169"/>
      <c r="J255" s="144"/>
      <c r="K255" s="143"/>
      <c r="M255" s="100"/>
    </row>
    <row r="256" spans="1:10" ht="15.75">
      <c r="A256" s="25"/>
      <c r="B256" s="148"/>
      <c r="C256" s="148"/>
      <c r="D256" s="148"/>
      <c r="E256" s="144"/>
      <c r="F256" s="144"/>
      <c r="G256" s="144"/>
      <c r="H256" s="144"/>
      <c r="I256" s="144"/>
      <c r="J256" s="144"/>
    </row>
    <row r="257" spans="1:10" ht="15.75">
      <c r="A257" s="25">
        <v>25</v>
      </c>
      <c r="B257" s="148" t="s">
        <v>38</v>
      </c>
      <c r="C257" s="148"/>
      <c r="D257" s="148"/>
      <c r="E257" s="144"/>
      <c r="F257" s="144"/>
      <c r="G257" s="144"/>
      <c r="H257" s="144"/>
      <c r="I257" s="144"/>
      <c r="J257" s="144"/>
    </row>
    <row r="258" spans="1:10" ht="15.75">
      <c r="A258" s="25"/>
      <c r="B258" s="148"/>
      <c r="C258" s="148"/>
      <c r="D258" s="148"/>
      <c r="E258" s="144"/>
      <c r="F258" s="144"/>
      <c r="G258" s="144"/>
      <c r="H258" s="144"/>
      <c r="I258" s="144"/>
      <c r="J258" s="144"/>
    </row>
    <row r="259" spans="1:10" ht="15.75">
      <c r="A259" s="25"/>
      <c r="B259" s="94" t="s">
        <v>293</v>
      </c>
      <c r="C259" s="94"/>
      <c r="D259" s="148"/>
      <c r="E259" s="144"/>
      <c r="F259" s="144"/>
      <c r="G259" s="144"/>
      <c r="H259" s="144"/>
      <c r="I259" s="144"/>
      <c r="J259" s="144"/>
    </row>
    <row r="260" spans="1:10" ht="15.75">
      <c r="A260" s="25"/>
      <c r="B260" s="148"/>
      <c r="C260" s="148"/>
      <c r="D260" s="148"/>
      <c r="E260" s="144"/>
      <c r="F260" s="144"/>
      <c r="G260" s="144"/>
      <c r="H260" s="144"/>
      <c r="I260" s="144"/>
      <c r="J260" s="144"/>
    </row>
    <row r="261" spans="1:10" ht="15.75" customHeight="1">
      <c r="A261" s="25">
        <v>26</v>
      </c>
      <c r="B261" s="42" t="s">
        <v>39</v>
      </c>
      <c r="C261" s="42"/>
      <c r="D261" s="28"/>
      <c r="E261" s="28"/>
      <c r="F261" s="28"/>
      <c r="G261" s="28"/>
      <c r="H261" s="28"/>
      <c r="I261" s="28"/>
      <c r="J261" s="28"/>
    </row>
    <row r="262" spans="1:10" ht="15.75">
      <c r="A262" s="25"/>
      <c r="B262" s="45"/>
      <c r="C262" s="45"/>
      <c r="D262" s="28"/>
      <c r="E262" s="28"/>
      <c r="F262" s="28"/>
      <c r="G262" s="28"/>
      <c r="H262" s="28"/>
      <c r="I262" s="28"/>
      <c r="J262" s="28"/>
    </row>
    <row r="263" spans="1:10" ht="15.75">
      <c r="A263" s="25"/>
      <c r="B263" s="45" t="s">
        <v>140</v>
      </c>
      <c r="C263" s="45"/>
      <c r="D263" s="28"/>
      <c r="E263" s="28"/>
      <c r="F263" s="28"/>
      <c r="G263" s="28"/>
      <c r="H263" s="28"/>
      <c r="I263" s="28"/>
      <c r="J263" s="28"/>
    </row>
    <row r="264" spans="1:10" ht="15.75">
      <c r="A264" s="25"/>
      <c r="B264" s="45"/>
      <c r="C264" s="45"/>
      <c r="D264" s="28"/>
      <c r="E264" s="28"/>
      <c r="F264" s="28"/>
      <c r="G264" s="28"/>
      <c r="H264" s="28"/>
      <c r="I264" s="28"/>
      <c r="J264" s="28"/>
    </row>
    <row r="265" spans="1:10" ht="15.75">
      <c r="A265" s="25">
        <v>27</v>
      </c>
      <c r="B265" s="374" t="s">
        <v>226</v>
      </c>
      <c r="C265" s="374"/>
      <c r="D265" s="374"/>
      <c r="E265" s="374"/>
      <c r="F265" s="374"/>
      <c r="G265" s="374"/>
      <c r="H265" s="374"/>
      <c r="I265" s="374"/>
      <c r="J265" s="374"/>
    </row>
    <row r="266" spans="1:10" ht="15.75">
      <c r="A266" s="25"/>
      <c r="B266" s="25"/>
      <c r="C266" s="25"/>
      <c r="D266" s="25"/>
      <c r="E266" s="25"/>
      <c r="F266" s="25"/>
      <c r="G266" s="25"/>
      <c r="H266" s="25"/>
      <c r="I266" s="25"/>
      <c r="J266" s="25"/>
    </row>
    <row r="267" spans="1:13" ht="15.75">
      <c r="A267" s="25"/>
      <c r="B267" s="402" t="s">
        <v>318</v>
      </c>
      <c r="C267" s="402"/>
      <c r="D267" s="402"/>
      <c r="E267" s="402"/>
      <c r="F267" s="402"/>
      <c r="G267" s="402"/>
      <c r="H267" s="402"/>
      <c r="I267" s="402"/>
      <c r="J267" s="402"/>
      <c r="K267" s="402"/>
      <c r="L267" s="402"/>
      <c r="M267" s="402"/>
    </row>
    <row r="268" spans="1:10" ht="15.75">
      <c r="A268" s="25"/>
      <c r="B268" s="28"/>
      <c r="C268" s="28"/>
      <c r="D268" s="28"/>
      <c r="E268" s="28"/>
      <c r="F268" s="28"/>
      <c r="G268" s="28"/>
      <c r="H268" s="28"/>
      <c r="I268" s="28"/>
      <c r="J268" s="28"/>
    </row>
    <row r="269" spans="1:10" ht="15.75" customHeight="1">
      <c r="A269" s="25">
        <v>28</v>
      </c>
      <c r="B269" s="374" t="s">
        <v>155</v>
      </c>
      <c r="C269" s="374"/>
      <c r="D269" s="374"/>
      <c r="E269" s="374"/>
      <c r="F269" s="374"/>
      <c r="G269" s="374"/>
      <c r="H269" s="374"/>
      <c r="I269" s="374"/>
      <c r="J269" s="374"/>
    </row>
    <row r="270" spans="1:10" ht="15.75">
      <c r="A270" s="25"/>
      <c r="B270" s="25"/>
      <c r="C270" s="25"/>
      <c r="D270" s="25"/>
      <c r="E270" s="25"/>
      <c r="F270" s="25"/>
      <c r="G270" s="25"/>
      <c r="H270" s="25"/>
      <c r="I270" s="25"/>
      <c r="J270" s="25"/>
    </row>
    <row r="271" spans="1:10" ht="15.75">
      <c r="A271" s="25">
        <v>28.1</v>
      </c>
      <c r="B271" s="266" t="s">
        <v>92</v>
      </c>
      <c r="C271" s="25"/>
      <c r="D271" s="25"/>
      <c r="E271" s="25"/>
      <c r="F271" s="25"/>
      <c r="G271" s="25"/>
      <c r="H271" s="25"/>
      <c r="I271" s="25"/>
      <c r="J271" s="25"/>
    </row>
    <row r="272" spans="1:10" ht="15.75">
      <c r="A272" s="25"/>
      <c r="B272" s="266"/>
      <c r="C272" s="25"/>
      <c r="D272" s="25"/>
      <c r="E272" s="25"/>
      <c r="F272" s="25"/>
      <c r="G272" s="25"/>
      <c r="H272" s="25"/>
      <c r="I272" s="25"/>
      <c r="J272" s="25"/>
    </row>
    <row r="273" spans="1:13" ht="33" customHeight="1">
      <c r="A273" s="25"/>
      <c r="B273" s="325" t="s">
        <v>148</v>
      </c>
      <c r="C273" s="325"/>
      <c r="D273" s="325"/>
      <c r="E273" s="325"/>
      <c r="F273" s="325"/>
      <c r="G273" s="325"/>
      <c r="H273" s="325"/>
      <c r="I273" s="325"/>
      <c r="J273" s="325"/>
      <c r="K273" s="325"/>
      <c r="L273" s="325"/>
      <c r="M273" s="325"/>
    </row>
    <row r="274" spans="1:13" ht="15.75">
      <c r="A274" s="25"/>
      <c r="B274" s="18"/>
      <c r="C274" s="18"/>
      <c r="D274" s="26"/>
      <c r="E274" s="26"/>
      <c r="G274" s="88"/>
      <c r="H274" s="88"/>
      <c r="I274" s="88"/>
      <c r="J274" s="26"/>
      <c r="K274" s="88"/>
      <c r="L274" s="88"/>
      <c r="M274" s="88"/>
    </row>
    <row r="275" spans="1:13" ht="59.25" customHeight="1">
      <c r="A275" s="25"/>
      <c r="B275" s="111" t="s">
        <v>90</v>
      </c>
      <c r="C275" s="112"/>
      <c r="D275" s="113"/>
      <c r="E275" s="113"/>
      <c r="F275" s="114"/>
      <c r="G275" s="379" t="s">
        <v>254</v>
      </c>
      <c r="H275" s="380"/>
      <c r="I275" s="379" t="s">
        <v>255</v>
      </c>
      <c r="J275" s="381"/>
      <c r="K275" s="379" t="s">
        <v>256</v>
      </c>
      <c r="L275" s="381"/>
      <c r="M275" s="170" t="s">
        <v>257</v>
      </c>
    </row>
    <row r="276" spans="1:13" ht="39" customHeight="1">
      <c r="A276" s="25"/>
      <c r="B276" s="334" t="s">
        <v>145</v>
      </c>
      <c r="C276" s="335"/>
      <c r="D276" s="335"/>
      <c r="E276" s="335"/>
      <c r="F276" s="336"/>
      <c r="G276" s="239">
        <f>PL!B39</f>
        <v>2980</v>
      </c>
      <c r="H276" s="134"/>
      <c r="I276" s="239">
        <f>+PL!C39</f>
        <v>2085</v>
      </c>
      <c r="J276" s="135"/>
      <c r="K276" s="239">
        <f>+PL!D39</f>
        <v>10090</v>
      </c>
      <c r="L276" s="133"/>
      <c r="M276" s="240">
        <f>+PL!E39</f>
        <v>6597</v>
      </c>
    </row>
    <row r="277" spans="1:13" ht="37.5" customHeight="1">
      <c r="A277" s="25"/>
      <c r="B277" s="322" t="s">
        <v>84</v>
      </c>
      <c r="C277" s="323"/>
      <c r="D277" s="323"/>
      <c r="E277" s="323"/>
      <c r="F277" s="324"/>
      <c r="G277" s="305">
        <v>66695</v>
      </c>
      <c r="H277" s="306"/>
      <c r="I277" s="307">
        <v>66550</v>
      </c>
      <c r="J277" s="306"/>
      <c r="K277" s="305">
        <v>66695</v>
      </c>
      <c r="L277" s="308"/>
      <c r="M277" s="309">
        <v>66550</v>
      </c>
    </row>
    <row r="278" spans="1:13" ht="11.25" customHeight="1">
      <c r="A278" s="25"/>
      <c r="B278" s="115"/>
      <c r="C278" s="30"/>
      <c r="D278" s="119"/>
      <c r="E278" s="119"/>
      <c r="F278" s="116"/>
      <c r="G278" s="125"/>
      <c r="H278" s="123"/>
      <c r="I278" s="129"/>
      <c r="J278" s="117"/>
      <c r="K278" s="124"/>
      <c r="L278" s="116"/>
      <c r="M278" s="131"/>
    </row>
    <row r="279" spans="1:13" ht="19.5" customHeight="1">
      <c r="A279" s="28"/>
      <c r="B279" s="120" t="s">
        <v>91</v>
      </c>
      <c r="C279" s="201"/>
      <c r="D279" s="121"/>
      <c r="E279" s="121"/>
      <c r="F279" s="122"/>
      <c r="G279" s="126">
        <f>(+G276/G277)*100</f>
        <v>4.468101057050753</v>
      </c>
      <c r="H279" s="127"/>
      <c r="I279" s="126">
        <f>(+I276/I277)*100</f>
        <v>3.132982719759579</v>
      </c>
      <c r="J279" s="130"/>
      <c r="K279" s="126">
        <f>(+K276/K277)*100</f>
        <v>15.12857035759802</v>
      </c>
      <c r="L279" s="122"/>
      <c r="M279" s="132">
        <f>(+M276/M277)*100</f>
        <v>9.912847483095417</v>
      </c>
    </row>
    <row r="280" spans="1:13" ht="15.75">
      <c r="A280" s="28"/>
      <c r="B280" s="104"/>
      <c r="C280" s="30"/>
      <c r="D280" s="119"/>
      <c r="E280" s="119"/>
      <c r="F280" s="107"/>
      <c r="G280" s="140"/>
      <c r="H280" s="141"/>
      <c r="I280" s="140"/>
      <c r="J280" s="119"/>
      <c r="K280" s="140"/>
      <c r="L280" s="107"/>
      <c r="M280" s="140"/>
    </row>
    <row r="281" spans="1:10" ht="15.75">
      <c r="A281" s="25">
        <v>28.2</v>
      </c>
      <c r="B281" s="266" t="s">
        <v>181</v>
      </c>
      <c r="C281" s="25"/>
      <c r="D281" s="25"/>
      <c r="E281" s="25"/>
      <c r="F281" s="25"/>
      <c r="G281" s="25"/>
      <c r="H281" s="25"/>
      <c r="I281" s="25"/>
      <c r="J281" s="25"/>
    </row>
    <row r="282" spans="1:13" ht="15.75">
      <c r="A282" s="25"/>
      <c r="B282" s="18"/>
      <c r="C282" s="18"/>
      <c r="D282" s="26"/>
      <c r="E282" s="26"/>
      <c r="G282" s="88"/>
      <c r="H282" s="88"/>
      <c r="I282" s="88"/>
      <c r="J282" s="26"/>
      <c r="K282" s="88"/>
      <c r="L282" s="88"/>
      <c r="M282" s="88"/>
    </row>
    <row r="283" spans="1:13" ht="47.25" customHeight="1">
      <c r="A283" s="25" t="s">
        <v>184</v>
      </c>
      <c r="B283" s="325" t="s">
        <v>185</v>
      </c>
      <c r="C283" s="325"/>
      <c r="D283" s="325"/>
      <c r="E283" s="325"/>
      <c r="F283" s="325"/>
      <c r="G283" s="325"/>
      <c r="H283" s="325"/>
      <c r="I283" s="325"/>
      <c r="J283" s="325"/>
      <c r="K283" s="325"/>
      <c r="L283" s="325"/>
      <c r="M283" s="325"/>
    </row>
    <row r="284" spans="1:13" ht="15.75">
      <c r="A284" s="25"/>
      <c r="B284" s="18"/>
      <c r="C284" s="18"/>
      <c r="D284" s="26"/>
      <c r="E284" s="26"/>
      <c r="G284" s="88"/>
      <c r="H284" s="88"/>
      <c r="I284" s="88"/>
      <c r="J284" s="26"/>
      <c r="K284" s="88"/>
      <c r="L284" s="88"/>
      <c r="M284" s="88"/>
    </row>
    <row r="285" spans="1:13" ht="51" customHeight="1">
      <c r="A285" s="25"/>
      <c r="B285" s="111" t="s">
        <v>90</v>
      </c>
      <c r="C285" s="112"/>
      <c r="D285" s="113"/>
      <c r="E285" s="113"/>
      <c r="F285" s="114"/>
      <c r="G285" s="379" t="s">
        <v>229</v>
      </c>
      <c r="H285" s="380"/>
      <c r="I285" s="379" t="s">
        <v>230</v>
      </c>
      <c r="J285" s="381"/>
      <c r="K285" s="379" t="s">
        <v>231</v>
      </c>
      <c r="L285" s="381"/>
      <c r="M285" s="170" t="s">
        <v>232</v>
      </c>
    </row>
    <row r="286" spans="1:13" ht="34.5" customHeight="1">
      <c r="A286" s="25"/>
      <c r="B286" s="334" t="s">
        <v>145</v>
      </c>
      <c r="C286" s="335"/>
      <c r="D286" s="335"/>
      <c r="E286" s="335"/>
      <c r="F286" s="336"/>
      <c r="G286" s="239">
        <f>G276</f>
        <v>2980</v>
      </c>
      <c r="H286" s="134"/>
      <c r="I286" s="239">
        <f>I276</f>
        <v>2085</v>
      </c>
      <c r="J286" s="135"/>
      <c r="K286" s="239">
        <f>K276</f>
        <v>10090</v>
      </c>
      <c r="L286" s="133"/>
      <c r="M286" s="240">
        <f>M276</f>
        <v>6597</v>
      </c>
    </row>
    <row r="287" spans="1:13" ht="32.25" customHeight="1">
      <c r="A287" s="25"/>
      <c r="B287" s="337" t="s">
        <v>84</v>
      </c>
      <c r="C287" s="313"/>
      <c r="D287" s="313"/>
      <c r="E287" s="313"/>
      <c r="F287" s="314"/>
      <c r="G287" s="137"/>
      <c r="H287" s="136"/>
      <c r="I287" s="174"/>
      <c r="J287" s="136"/>
      <c r="K287" s="137"/>
      <c r="L287" s="114"/>
      <c r="M287" s="175"/>
    </row>
    <row r="288" spans="1:13" ht="15.75">
      <c r="A288" s="30"/>
      <c r="B288" s="118" t="s">
        <v>247</v>
      </c>
      <c r="C288" s="43"/>
      <c r="D288" s="119"/>
      <c r="E288" s="119"/>
      <c r="F288" s="116"/>
      <c r="G288" s="125">
        <f>G277</f>
        <v>66695</v>
      </c>
      <c r="H288" s="123"/>
      <c r="I288" s="129">
        <f>I277</f>
        <v>66550</v>
      </c>
      <c r="J288" s="117"/>
      <c r="K288" s="128">
        <f>K277</f>
        <v>66695</v>
      </c>
      <c r="L288" s="116"/>
      <c r="M288" s="171">
        <f>M277</f>
        <v>66550</v>
      </c>
    </row>
    <row r="289" spans="1:13" ht="15.75">
      <c r="A289" s="25"/>
      <c r="B289" s="328" t="s">
        <v>182</v>
      </c>
      <c r="C289" s="329"/>
      <c r="D289" s="329"/>
      <c r="E289" s="329"/>
      <c r="F289" s="330"/>
      <c r="G289" s="125">
        <v>111</v>
      </c>
      <c r="H289" s="123"/>
      <c r="I289" s="129">
        <v>0</v>
      </c>
      <c r="J289" s="117"/>
      <c r="K289" s="125">
        <v>111</v>
      </c>
      <c r="L289" s="116"/>
      <c r="M289" s="212">
        <v>0</v>
      </c>
    </row>
    <row r="290" spans="1:13" ht="30.75" customHeight="1">
      <c r="A290" s="25"/>
      <c r="B290" s="322" t="s">
        <v>183</v>
      </c>
      <c r="C290" s="323"/>
      <c r="D290" s="323"/>
      <c r="E290" s="323"/>
      <c r="F290" s="324"/>
      <c r="G290" s="138">
        <f>SUM(G288:G289)</f>
        <v>66806</v>
      </c>
      <c r="H290" s="134"/>
      <c r="I290" s="139">
        <f>SUM(I288:I289)</f>
        <v>66550</v>
      </c>
      <c r="J290" s="135"/>
      <c r="K290" s="138">
        <f>SUM(K288:K289)</f>
        <v>66806</v>
      </c>
      <c r="L290" s="133"/>
      <c r="M290" s="173">
        <f>SUM(M288:M289)</f>
        <v>66550</v>
      </c>
    </row>
    <row r="291" spans="1:13" ht="15.75">
      <c r="A291" s="25"/>
      <c r="B291" s="115"/>
      <c r="C291" s="30"/>
      <c r="D291" s="119"/>
      <c r="E291" s="119"/>
      <c r="F291" s="116"/>
      <c r="G291" s="125"/>
      <c r="H291" s="123"/>
      <c r="I291" s="129"/>
      <c r="J291" s="117"/>
      <c r="K291" s="124"/>
      <c r="L291" s="116"/>
      <c r="M291" s="131"/>
    </row>
    <row r="292" spans="1:13" ht="15.75">
      <c r="A292" s="28"/>
      <c r="B292" s="120" t="s">
        <v>93</v>
      </c>
      <c r="C292" s="201"/>
      <c r="D292" s="121"/>
      <c r="E292" s="121"/>
      <c r="F292" s="122"/>
      <c r="G292" s="126">
        <f>(+G286/G290)*100</f>
        <v>4.46067718468401</v>
      </c>
      <c r="H292" s="127"/>
      <c r="I292" s="269" t="s">
        <v>207</v>
      </c>
      <c r="J292" s="130"/>
      <c r="K292" s="126">
        <f>(+K286/K290)*100</f>
        <v>15.103433823309285</v>
      </c>
      <c r="L292" s="122"/>
      <c r="M292" s="270" t="s">
        <v>207</v>
      </c>
    </row>
    <row r="293" spans="1:10" ht="15.75">
      <c r="A293" s="28"/>
      <c r="B293" s="18"/>
      <c r="C293" s="18"/>
      <c r="D293" s="26"/>
      <c r="E293" s="26"/>
      <c r="F293" s="26"/>
      <c r="G293" s="26"/>
      <c r="H293" s="26"/>
      <c r="I293" s="26"/>
      <c r="J293" s="26"/>
    </row>
    <row r="294" spans="1:10" ht="15.75">
      <c r="A294" s="28"/>
      <c r="B294" s="18"/>
      <c r="C294" s="18"/>
      <c r="D294" s="26"/>
      <c r="E294" s="26"/>
      <c r="F294" s="26"/>
      <c r="G294" s="26"/>
      <c r="H294" s="26"/>
      <c r="I294" s="26"/>
      <c r="J294" s="26"/>
    </row>
    <row r="295" spans="1:10" ht="15.75">
      <c r="A295" s="28"/>
      <c r="B295" s="18"/>
      <c r="C295" s="18"/>
      <c r="D295" s="26"/>
      <c r="E295" s="26"/>
      <c r="F295" s="26"/>
      <c r="G295" s="26"/>
      <c r="H295" s="26"/>
      <c r="I295" s="26"/>
      <c r="J295" s="26"/>
    </row>
    <row r="296" spans="1:10" ht="15.75">
      <c r="A296" s="28"/>
      <c r="B296" s="18"/>
      <c r="C296" s="18"/>
      <c r="D296" s="26"/>
      <c r="E296" s="26"/>
      <c r="F296" s="26"/>
      <c r="G296" s="26"/>
      <c r="H296" s="26"/>
      <c r="I296" s="26"/>
      <c r="J296" s="26"/>
    </row>
    <row r="297" spans="1:10" ht="15.75">
      <c r="A297" s="28"/>
      <c r="B297" s="18"/>
      <c r="C297" s="18"/>
      <c r="D297" s="26"/>
      <c r="E297" s="26"/>
      <c r="F297" s="26"/>
      <c r="G297" s="26"/>
      <c r="H297" s="26"/>
      <c r="I297" s="26"/>
      <c r="J297" s="26"/>
    </row>
    <row r="298" spans="1:10" ht="15.75">
      <c r="A298" s="28"/>
      <c r="B298" s="18"/>
      <c r="C298" s="18"/>
      <c r="D298" s="26"/>
      <c r="E298" s="26"/>
      <c r="F298" s="26"/>
      <c r="G298" s="26"/>
      <c r="H298" s="26"/>
      <c r="I298" s="26"/>
      <c r="J298" s="26"/>
    </row>
    <row r="299" spans="1:10" ht="15.75">
      <c r="A299" s="28"/>
      <c r="B299" s="18"/>
      <c r="C299" s="18"/>
      <c r="D299" s="26"/>
      <c r="E299" s="26"/>
      <c r="F299" s="26"/>
      <c r="G299" s="26"/>
      <c r="H299" s="26"/>
      <c r="I299" s="26"/>
      <c r="J299" s="26"/>
    </row>
    <row r="300" spans="1:10" ht="15.75">
      <c r="A300" s="28"/>
      <c r="B300" s="18"/>
      <c r="C300" s="18"/>
      <c r="D300" s="26"/>
      <c r="E300" s="26"/>
      <c r="F300" s="26"/>
      <c r="G300" s="26"/>
      <c r="H300" s="26"/>
      <c r="I300" s="26"/>
      <c r="J300" s="26"/>
    </row>
    <row r="301" spans="1:10" ht="15.75">
      <c r="A301" s="28"/>
      <c r="B301" s="18"/>
      <c r="C301" s="18"/>
      <c r="D301" s="26"/>
      <c r="E301" s="26"/>
      <c r="F301" s="26"/>
      <c r="G301" s="26"/>
      <c r="H301" s="26"/>
      <c r="I301" s="26"/>
      <c r="J301" s="26"/>
    </row>
    <row r="302" spans="1:10" ht="15.75">
      <c r="A302" s="28"/>
      <c r="B302" s="18"/>
      <c r="C302" s="18"/>
      <c r="D302" s="26"/>
      <c r="E302" s="26"/>
      <c r="F302" s="26"/>
      <c r="G302" s="26"/>
      <c r="H302" s="26"/>
      <c r="I302" s="26"/>
      <c r="J302" s="26"/>
    </row>
    <row r="303" spans="1:10" ht="15.75">
      <c r="A303" s="28"/>
      <c r="B303" s="18"/>
      <c r="C303" s="18"/>
      <c r="D303" s="26"/>
      <c r="E303" s="26"/>
      <c r="F303" s="26"/>
      <c r="G303" s="26"/>
      <c r="H303" s="26"/>
      <c r="I303" s="26"/>
      <c r="J303" s="26"/>
    </row>
    <row r="304" spans="1:10" ht="15.75">
      <c r="A304" s="28"/>
      <c r="B304" s="18"/>
      <c r="C304" s="18"/>
      <c r="D304" s="26"/>
      <c r="E304" s="26"/>
      <c r="F304" s="26"/>
      <c r="G304" s="26"/>
      <c r="H304" s="26"/>
      <c r="I304" s="26"/>
      <c r="J304" s="26"/>
    </row>
    <row r="305" spans="1:10" ht="15.75">
      <c r="A305" s="28"/>
      <c r="B305" s="18"/>
      <c r="C305" s="18"/>
      <c r="D305" s="26"/>
      <c r="E305" s="26"/>
      <c r="F305" s="26"/>
      <c r="G305" s="26"/>
      <c r="H305" s="26"/>
      <c r="I305" s="26"/>
      <c r="J305" s="26"/>
    </row>
    <row r="306" spans="1:10" ht="15.75">
      <c r="A306" s="28"/>
      <c r="B306" s="18"/>
      <c r="C306" s="18"/>
      <c r="D306" s="26"/>
      <c r="E306" s="26"/>
      <c r="F306" s="26"/>
      <c r="G306" s="26"/>
      <c r="H306" s="26"/>
      <c r="I306" s="26"/>
      <c r="J306" s="26"/>
    </row>
    <row r="307" spans="1:10" ht="15.75">
      <c r="A307" s="28"/>
      <c r="B307" s="18"/>
      <c r="C307" s="18"/>
      <c r="D307" s="26"/>
      <c r="E307" s="26"/>
      <c r="F307" s="26"/>
      <c r="G307" s="26"/>
      <c r="H307" s="26"/>
      <c r="I307" s="26"/>
      <c r="J307" s="26"/>
    </row>
    <row r="308" spans="1:10" ht="15.75">
      <c r="A308" s="28"/>
      <c r="B308" s="18"/>
      <c r="C308" s="18"/>
      <c r="D308" s="26"/>
      <c r="E308" s="26"/>
      <c r="F308" s="26"/>
      <c r="G308" s="26"/>
      <c r="H308" s="26"/>
      <c r="I308" s="26"/>
      <c r="J308" s="26"/>
    </row>
    <row r="309" spans="1:10" ht="15.75">
      <c r="A309" s="28"/>
      <c r="B309" s="18"/>
      <c r="C309" s="18"/>
      <c r="D309" s="26"/>
      <c r="E309" s="26"/>
      <c r="F309" s="26"/>
      <c r="G309" s="26"/>
      <c r="H309" s="26"/>
      <c r="I309" s="26"/>
      <c r="J309" s="26"/>
    </row>
    <row r="310" spans="1:10" ht="15.75">
      <c r="A310" s="28"/>
      <c r="B310" s="18"/>
      <c r="C310" s="18"/>
      <c r="D310" s="26"/>
      <c r="E310" s="26"/>
      <c r="F310" s="26"/>
      <c r="G310" s="26"/>
      <c r="H310" s="26"/>
      <c r="I310" s="26"/>
      <c r="J310" s="26"/>
    </row>
    <row r="311" spans="1:10" ht="15.75">
      <c r="A311" s="28"/>
      <c r="B311" s="18"/>
      <c r="C311" s="18"/>
      <c r="D311" s="26"/>
      <c r="E311" s="26"/>
      <c r="F311" s="26"/>
      <c r="G311" s="26"/>
      <c r="H311" s="26"/>
      <c r="I311" s="26"/>
      <c r="J311" s="26"/>
    </row>
    <row r="312" spans="1:10" ht="15.75">
      <c r="A312" s="28"/>
      <c r="B312" s="18"/>
      <c r="C312" s="18"/>
      <c r="D312" s="26"/>
      <c r="E312" s="26"/>
      <c r="F312" s="26"/>
      <c r="G312" s="26"/>
      <c r="H312" s="26"/>
      <c r="I312" s="26"/>
      <c r="J312" s="26"/>
    </row>
    <row r="313" spans="1:10" ht="15.75">
      <c r="A313" s="28"/>
      <c r="B313" s="18"/>
      <c r="C313" s="18"/>
      <c r="D313" s="26"/>
      <c r="E313" s="26"/>
      <c r="F313" s="26"/>
      <c r="G313" s="26"/>
      <c r="H313" s="26"/>
      <c r="I313" s="26"/>
      <c r="J313" s="26"/>
    </row>
    <row r="314" spans="1:10" ht="15.75">
      <c r="A314" s="28"/>
      <c r="B314" s="18"/>
      <c r="C314" s="18"/>
      <c r="D314" s="26"/>
      <c r="E314" s="26"/>
      <c r="F314" s="26"/>
      <c r="G314" s="26"/>
      <c r="H314" s="26"/>
      <c r="I314" s="26"/>
      <c r="J314" s="26"/>
    </row>
    <row r="315" spans="1:10" ht="15.75">
      <c r="A315" s="28"/>
      <c r="B315" s="18"/>
      <c r="C315" s="18"/>
      <c r="D315" s="26"/>
      <c r="E315" s="26"/>
      <c r="F315" s="26"/>
      <c r="G315" s="26"/>
      <c r="H315" s="26"/>
      <c r="I315" s="26"/>
      <c r="J315" s="26"/>
    </row>
    <row r="316" spans="1:10" ht="15.75">
      <c r="A316" s="28"/>
      <c r="B316" s="18"/>
      <c r="C316" s="18"/>
      <c r="D316" s="26"/>
      <c r="E316" s="26"/>
      <c r="F316" s="26"/>
      <c r="G316" s="26"/>
      <c r="H316" s="26"/>
      <c r="I316" s="26"/>
      <c r="J316" s="26"/>
    </row>
    <row r="317" spans="1:10" ht="15.75">
      <c r="A317" s="28"/>
      <c r="B317" s="18"/>
      <c r="C317" s="18"/>
      <c r="D317" s="26"/>
      <c r="E317" s="26"/>
      <c r="F317" s="26"/>
      <c r="G317" s="26"/>
      <c r="H317" s="26"/>
      <c r="I317" s="26"/>
      <c r="J317" s="26"/>
    </row>
    <row r="318" spans="1:10" ht="15.75">
      <c r="A318" s="28"/>
      <c r="B318" s="18"/>
      <c r="C318" s="18"/>
      <c r="D318" s="26"/>
      <c r="E318" s="26"/>
      <c r="F318" s="26"/>
      <c r="G318" s="26"/>
      <c r="H318" s="26"/>
      <c r="I318" s="26"/>
      <c r="J318" s="26"/>
    </row>
    <row r="319" spans="1:10" ht="15.75">
      <c r="A319" s="28"/>
      <c r="B319" s="18"/>
      <c r="C319" s="18"/>
      <c r="D319" s="26"/>
      <c r="E319" s="26"/>
      <c r="F319" s="26"/>
      <c r="G319" s="26"/>
      <c r="H319" s="26"/>
      <c r="I319" s="26"/>
      <c r="J319" s="26"/>
    </row>
    <row r="320" spans="1:10" ht="15.75">
      <c r="A320" s="28"/>
      <c r="B320" s="18"/>
      <c r="C320" s="18"/>
      <c r="D320" s="26"/>
      <c r="E320" s="26"/>
      <c r="F320" s="26"/>
      <c r="G320" s="26"/>
      <c r="H320" s="26"/>
      <c r="I320" s="26"/>
      <c r="J320" s="26"/>
    </row>
    <row r="321" spans="1:10" ht="15.75">
      <c r="A321" s="28"/>
      <c r="B321" s="18"/>
      <c r="C321" s="18"/>
      <c r="D321" s="26"/>
      <c r="E321" s="26"/>
      <c r="F321" s="26"/>
      <c r="G321" s="26"/>
      <c r="H321" s="26"/>
      <c r="I321" s="26"/>
      <c r="J321" s="26"/>
    </row>
    <row r="322" spans="1:10" ht="15.75">
      <c r="A322" s="28"/>
      <c r="B322" s="18"/>
      <c r="C322" s="18"/>
      <c r="D322" s="26"/>
      <c r="E322" s="26"/>
      <c r="F322" s="26"/>
      <c r="G322" s="26"/>
      <c r="H322" s="26"/>
      <c r="I322" s="26"/>
      <c r="J322" s="26"/>
    </row>
    <row r="323" spans="1:10" ht="15.75">
      <c r="A323" s="28"/>
      <c r="B323" s="18"/>
      <c r="C323" s="18"/>
      <c r="D323" s="26"/>
      <c r="E323" s="26"/>
      <c r="F323" s="26"/>
      <c r="G323" s="26"/>
      <c r="H323" s="26"/>
      <c r="I323" s="26"/>
      <c r="J323" s="26"/>
    </row>
    <row r="324" spans="1:10" ht="15.75">
      <c r="A324" s="28"/>
      <c r="B324" s="18"/>
      <c r="C324" s="18"/>
      <c r="D324" s="26"/>
      <c r="E324" s="26"/>
      <c r="F324" s="26"/>
      <c r="G324" s="26"/>
      <c r="H324" s="26"/>
      <c r="I324" s="26"/>
      <c r="J324" s="26"/>
    </row>
    <row r="325" spans="1:10" ht="15.75">
      <c r="A325" s="28"/>
      <c r="B325" s="18"/>
      <c r="C325" s="18"/>
      <c r="D325" s="26"/>
      <c r="E325" s="26"/>
      <c r="F325" s="26"/>
      <c r="G325" s="26"/>
      <c r="H325" s="26"/>
      <c r="I325" s="26"/>
      <c r="J325" s="26"/>
    </row>
    <row r="326" spans="1:10" ht="15.75">
      <c r="A326" s="28"/>
      <c r="B326" s="18"/>
      <c r="C326" s="18"/>
      <c r="D326" s="26"/>
      <c r="E326" s="26"/>
      <c r="F326" s="26"/>
      <c r="G326" s="26"/>
      <c r="H326" s="26"/>
      <c r="I326" s="26"/>
      <c r="J326" s="26"/>
    </row>
    <row r="327" spans="1:10" ht="15.75">
      <c r="A327" s="28"/>
      <c r="B327" s="18"/>
      <c r="C327" s="18"/>
      <c r="D327" s="26"/>
      <c r="E327" s="26"/>
      <c r="F327" s="26"/>
      <c r="G327" s="26"/>
      <c r="H327" s="26"/>
      <c r="I327" s="26"/>
      <c r="J327" s="26"/>
    </row>
    <row r="328" spans="1:10" ht="15.75">
      <c r="A328" s="28"/>
      <c r="B328" s="18"/>
      <c r="C328" s="18"/>
      <c r="D328" s="26"/>
      <c r="E328" s="26"/>
      <c r="F328" s="26"/>
      <c r="G328" s="26"/>
      <c r="H328" s="26"/>
      <c r="I328" s="26"/>
      <c r="J328" s="26"/>
    </row>
    <row r="329" spans="1:10" ht="15.75">
      <c r="A329" s="28"/>
      <c r="B329" s="18"/>
      <c r="C329" s="18"/>
      <c r="D329" s="26"/>
      <c r="E329" s="26"/>
      <c r="F329" s="26"/>
      <c r="G329" s="26"/>
      <c r="H329" s="26"/>
      <c r="I329" s="26"/>
      <c r="J329" s="26"/>
    </row>
    <row r="330" spans="1:10" ht="15.75">
      <c r="A330" s="28"/>
      <c r="B330" s="18"/>
      <c r="C330" s="18"/>
      <c r="D330" s="26"/>
      <c r="E330" s="26"/>
      <c r="F330" s="26"/>
      <c r="G330" s="26"/>
      <c r="H330" s="26"/>
      <c r="I330" s="26"/>
      <c r="J330" s="26"/>
    </row>
    <row r="331" spans="1:10" ht="15.75">
      <c r="A331" s="28"/>
      <c r="B331" s="18"/>
      <c r="C331" s="18"/>
      <c r="D331" s="26"/>
      <c r="E331" s="26"/>
      <c r="F331" s="26"/>
      <c r="G331" s="26"/>
      <c r="H331" s="26"/>
      <c r="I331" s="26"/>
      <c r="J331" s="26"/>
    </row>
    <row r="332" spans="1:10" ht="15.75">
      <c r="A332" s="28"/>
      <c r="B332" s="18"/>
      <c r="C332" s="18"/>
      <c r="D332" s="26"/>
      <c r="E332" s="26"/>
      <c r="F332" s="26"/>
      <c r="G332" s="26"/>
      <c r="H332" s="26"/>
      <c r="I332" s="26"/>
      <c r="J332" s="26"/>
    </row>
    <row r="333" spans="1:10" ht="15.75">
      <c r="A333" s="28"/>
      <c r="B333" s="18"/>
      <c r="C333" s="18"/>
      <c r="D333" s="26"/>
      <c r="E333" s="26"/>
      <c r="F333" s="26"/>
      <c r="G333" s="26"/>
      <c r="H333" s="26"/>
      <c r="I333" s="26"/>
      <c r="J333" s="26"/>
    </row>
    <row r="334" spans="1:10" ht="15.75">
      <c r="A334" s="28"/>
      <c r="B334" s="18"/>
      <c r="C334" s="18"/>
      <c r="D334" s="26"/>
      <c r="E334" s="26"/>
      <c r="F334" s="26"/>
      <c r="G334" s="26"/>
      <c r="H334" s="26"/>
      <c r="I334" s="26"/>
      <c r="J334" s="26"/>
    </row>
    <row r="335" spans="1:10" ht="15.75">
      <c r="A335" s="28"/>
      <c r="B335" s="18"/>
      <c r="C335" s="18"/>
      <c r="D335" s="26"/>
      <c r="E335" s="26"/>
      <c r="F335" s="26"/>
      <c r="G335" s="26"/>
      <c r="H335" s="26"/>
      <c r="I335" s="26"/>
      <c r="J335" s="26"/>
    </row>
    <row r="336" spans="1:10" ht="15.75">
      <c r="A336" s="28"/>
      <c r="B336" s="18"/>
      <c r="C336" s="18"/>
      <c r="D336" s="26"/>
      <c r="E336" s="26"/>
      <c r="F336" s="26"/>
      <c r="G336" s="26"/>
      <c r="H336" s="26"/>
      <c r="I336" s="26"/>
      <c r="J336" s="26"/>
    </row>
    <row r="337" spans="1:10" ht="15.75">
      <c r="A337" s="28"/>
      <c r="B337" s="18"/>
      <c r="C337" s="18"/>
      <c r="D337" s="26"/>
      <c r="E337" s="26"/>
      <c r="F337" s="26"/>
      <c r="G337" s="26"/>
      <c r="H337" s="26"/>
      <c r="I337" s="26"/>
      <c r="J337" s="26"/>
    </row>
    <row r="338" spans="1:10" ht="15.75">
      <c r="A338" s="28"/>
      <c r="B338" s="18"/>
      <c r="C338" s="18"/>
      <c r="D338" s="26"/>
      <c r="E338" s="26"/>
      <c r="F338" s="26"/>
      <c r="G338" s="26"/>
      <c r="H338" s="26"/>
      <c r="I338" s="26"/>
      <c r="J338" s="26"/>
    </row>
    <row r="339" spans="1:10" ht="15.75">
      <c r="A339" s="28"/>
      <c r="B339" s="18"/>
      <c r="C339" s="18"/>
      <c r="D339" s="26"/>
      <c r="E339" s="26"/>
      <c r="F339" s="26"/>
      <c r="G339" s="26"/>
      <c r="H339" s="26"/>
      <c r="I339" s="26"/>
      <c r="J339" s="26"/>
    </row>
    <row r="340" spans="1:10" ht="15.75">
      <c r="A340" s="28"/>
      <c r="B340" s="18"/>
      <c r="C340" s="18"/>
      <c r="D340" s="26"/>
      <c r="E340" s="26"/>
      <c r="F340" s="26"/>
      <c r="G340" s="26"/>
      <c r="H340" s="26"/>
      <c r="I340" s="26"/>
      <c r="J340" s="26"/>
    </row>
    <row r="341" spans="1:10" ht="15.75">
      <c r="A341" s="28"/>
      <c r="B341" s="18"/>
      <c r="C341" s="18"/>
      <c r="D341" s="26"/>
      <c r="E341" s="26"/>
      <c r="F341" s="26"/>
      <c r="G341" s="26"/>
      <c r="H341" s="26"/>
      <c r="I341" s="26"/>
      <c r="J341" s="26"/>
    </row>
    <row r="342" spans="1:10" ht="15.75">
      <c r="A342" s="28"/>
      <c r="B342" s="18"/>
      <c r="C342" s="18"/>
      <c r="D342" s="26"/>
      <c r="E342" s="26"/>
      <c r="F342" s="26"/>
      <c r="G342" s="26"/>
      <c r="H342" s="26"/>
      <c r="I342" s="26"/>
      <c r="J342" s="26"/>
    </row>
    <row r="343" spans="1:10" ht="15.75">
      <c r="A343" s="28"/>
      <c r="B343" s="18"/>
      <c r="C343" s="18"/>
      <c r="D343" s="26"/>
      <c r="E343" s="26"/>
      <c r="F343" s="26"/>
      <c r="G343" s="26"/>
      <c r="H343" s="26"/>
      <c r="I343" s="26"/>
      <c r="J343" s="26"/>
    </row>
    <row r="344" spans="1:10" ht="15.75">
      <c r="A344" s="28"/>
      <c r="B344" s="18"/>
      <c r="C344" s="18"/>
      <c r="D344" s="26"/>
      <c r="E344" s="26"/>
      <c r="F344" s="26"/>
      <c r="G344" s="26"/>
      <c r="H344" s="26"/>
      <c r="I344" s="26"/>
      <c r="J344" s="26"/>
    </row>
    <row r="345" spans="1:10" ht="15.75">
      <c r="A345" s="28"/>
      <c r="B345" s="18"/>
      <c r="C345" s="18"/>
      <c r="D345" s="26"/>
      <c r="E345" s="26"/>
      <c r="F345" s="26"/>
      <c r="G345" s="26"/>
      <c r="H345" s="26"/>
      <c r="I345" s="26"/>
      <c r="J345" s="26"/>
    </row>
    <row r="346" spans="1:10" ht="15.75">
      <c r="A346" s="28"/>
      <c r="B346" s="18"/>
      <c r="C346" s="18"/>
      <c r="D346" s="26"/>
      <c r="E346" s="26"/>
      <c r="F346" s="26"/>
      <c r="G346" s="26"/>
      <c r="H346" s="26"/>
      <c r="I346" s="26"/>
      <c r="J346" s="26"/>
    </row>
    <row r="347" spans="1:10" ht="15.75">
      <c r="A347" s="28"/>
      <c r="B347" s="18"/>
      <c r="C347" s="18"/>
      <c r="D347" s="26"/>
      <c r="E347" s="26"/>
      <c r="F347" s="26"/>
      <c r="G347" s="26"/>
      <c r="H347" s="26"/>
      <c r="I347" s="26"/>
      <c r="J347" s="26"/>
    </row>
    <row r="348" spans="1:10" ht="15.75">
      <c r="A348" s="28"/>
      <c r="B348" s="18"/>
      <c r="C348" s="18"/>
      <c r="D348" s="26"/>
      <c r="E348" s="26"/>
      <c r="F348" s="26"/>
      <c r="G348" s="26"/>
      <c r="H348" s="26"/>
      <c r="I348" s="26"/>
      <c r="J348" s="26"/>
    </row>
    <row r="349" spans="1:6" ht="15.75">
      <c r="A349" s="28"/>
      <c r="B349" s="18"/>
      <c r="C349" s="18"/>
      <c r="D349" s="26"/>
      <c r="E349" s="26"/>
      <c r="F349" s="26"/>
    </row>
    <row r="350" spans="2:6" ht="15.75">
      <c r="B350" s="18"/>
      <c r="C350" s="18"/>
      <c r="D350" s="26"/>
      <c r="E350" s="26"/>
      <c r="F350" s="26"/>
    </row>
    <row r="351" spans="2:6" ht="15.75">
      <c r="B351" s="18"/>
      <c r="C351" s="18"/>
      <c r="D351" s="26"/>
      <c r="E351" s="26"/>
      <c r="F351" s="26"/>
    </row>
    <row r="352" spans="2:6" ht="15.75">
      <c r="B352" s="18"/>
      <c r="C352" s="18"/>
      <c r="D352" s="26"/>
      <c r="E352" s="26"/>
      <c r="F352" s="26"/>
    </row>
    <row r="353" ht="15.75">
      <c r="F353" s="26"/>
    </row>
    <row r="354" ht="15.75">
      <c r="F354" s="26"/>
    </row>
    <row r="355" ht="15.75">
      <c r="F355" s="26"/>
    </row>
    <row r="356" ht="15.75">
      <c r="F356" s="26"/>
    </row>
  </sheetData>
  <mergeCells count="127">
    <mergeCell ref="B58:M58"/>
    <mergeCell ref="B146:M146"/>
    <mergeCell ref="B168:M168"/>
    <mergeCell ref="B161:M161"/>
    <mergeCell ref="B114:M114"/>
    <mergeCell ref="B116:M116"/>
    <mergeCell ref="B118:M118"/>
    <mergeCell ref="B120:M120"/>
    <mergeCell ref="B122:M122"/>
    <mergeCell ref="B167:M167"/>
    <mergeCell ref="I158:J158"/>
    <mergeCell ref="B102:M102"/>
    <mergeCell ref="B130:M130"/>
    <mergeCell ref="B126:M126"/>
    <mergeCell ref="B140:M140"/>
    <mergeCell ref="B150:M150"/>
    <mergeCell ref="B134:M134"/>
    <mergeCell ref="B124:M124"/>
    <mergeCell ref="B104:J104"/>
    <mergeCell ref="B112:M112"/>
    <mergeCell ref="B267:M267"/>
    <mergeCell ref="B203:M203"/>
    <mergeCell ref="H240:L240"/>
    <mergeCell ref="B205:M205"/>
    <mergeCell ref="B211:M211"/>
    <mergeCell ref="B213:M213"/>
    <mergeCell ref="B215:M215"/>
    <mergeCell ref="B207:M207"/>
    <mergeCell ref="B234:M234"/>
    <mergeCell ref="B193:J193"/>
    <mergeCell ref="B191:M191"/>
    <mergeCell ref="B265:J265"/>
    <mergeCell ref="B199:M199"/>
    <mergeCell ref="B187:M187"/>
    <mergeCell ref="B165:J165"/>
    <mergeCell ref="B151:M151"/>
    <mergeCell ref="D155:E155"/>
    <mergeCell ref="B174:J174"/>
    <mergeCell ref="B181:E181"/>
    <mergeCell ref="B177:E177"/>
    <mergeCell ref="G176:I177"/>
    <mergeCell ref="B172:M172"/>
    <mergeCell ref="B170:J170"/>
    <mergeCell ref="K176:M177"/>
    <mergeCell ref="B163:M163"/>
    <mergeCell ref="B136:E136"/>
    <mergeCell ref="B142:M142"/>
    <mergeCell ref="D156:E156"/>
    <mergeCell ref="D159:E159"/>
    <mergeCell ref="B153:J153"/>
    <mergeCell ref="B148:J148"/>
    <mergeCell ref="I155:K156"/>
    <mergeCell ref="I159:J159"/>
    <mergeCell ref="B62:M62"/>
    <mergeCell ref="B100:J100"/>
    <mergeCell ref="B64:J64"/>
    <mergeCell ref="B81:J81"/>
    <mergeCell ref="B85:J85"/>
    <mergeCell ref="B72:M72"/>
    <mergeCell ref="B74:M74"/>
    <mergeCell ref="B83:M83"/>
    <mergeCell ref="D63:J63"/>
    <mergeCell ref="B66:M66"/>
    <mergeCell ref="B70:M70"/>
    <mergeCell ref="J79:K79"/>
    <mergeCell ref="C79:D79"/>
    <mergeCell ref="J77:K77"/>
    <mergeCell ref="B108:M108"/>
    <mergeCell ref="B110:M110"/>
    <mergeCell ref="B106:M106"/>
    <mergeCell ref="B16:M16"/>
    <mergeCell ref="K48:M48"/>
    <mergeCell ref="K49:M50"/>
    <mergeCell ref="B56:J56"/>
    <mergeCell ref="B24:M24"/>
    <mergeCell ref="B18:M18"/>
    <mergeCell ref="B20:M20"/>
    <mergeCell ref="B19:M19"/>
    <mergeCell ref="B22:M22"/>
    <mergeCell ref="B28:M28"/>
    <mergeCell ref="B5:M5"/>
    <mergeCell ref="B6:M6"/>
    <mergeCell ref="B14:M14"/>
    <mergeCell ref="B8:M8"/>
    <mergeCell ref="D9:J9"/>
    <mergeCell ref="B10:J10"/>
    <mergeCell ref="B12:M12"/>
    <mergeCell ref="G285:H285"/>
    <mergeCell ref="I285:J285"/>
    <mergeCell ref="K285:L285"/>
    <mergeCell ref="B209:M209"/>
    <mergeCell ref="K275:L275"/>
    <mergeCell ref="B277:F277"/>
    <mergeCell ref="B276:F276"/>
    <mergeCell ref="G275:H275"/>
    <mergeCell ref="I275:J275"/>
    <mergeCell ref="B273:M273"/>
    <mergeCell ref="B128:J128"/>
    <mergeCell ref="B289:F289"/>
    <mergeCell ref="B182:E182"/>
    <mergeCell ref="D157:E157"/>
    <mergeCell ref="B286:F286"/>
    <mergeCell ref="B287:F287"/>
    <mergeCell ref="B231:M232"/>
    <mergeCell ref="B269:J269"/>
    <mergeCell ref="D158:E158"/>
    <mergeCell ref="I157:J157"/>
    <mergeCell ref="B189:J189"/>
    <mergeCell ref="B46:M46"/>
    <mergeCell ref="B290:F290"/>
    <mergeCell ref="B283:M283"/>
    <mergeCell ref="C76:D76"/>
    <mergeCell ref="C77:D77"/>
    <mergeCell ref="F76:H76"/>
    <mergeCell ref="J76:K76"/>
    <mergeCell ref="F77:G77"/>
    <mergeCell ref="F79:G79"/>
    <mergeCell ref="B68:J68"/>
    <mergeCell ref="B48:D48"/>
    <mergeCell ref="E48:G48"/>
    <mergeCell ref="H48:J48"/>
    <mergeCell ref="B52:J52"/>
    <mergeCell ref="B49:D50"/>
    <mergeCell ref="E49:G50"/>
    <mergeCell ref="H49:J50"/>
    <mergeCell ref="B60:J60"/>
    <mergeCell ref="B54:M54"/>
  </mergeCells>
  <printOptions horizontalCentered="1"/>
  <pageMargins left="0.25" right="0.17" top="0.66" bottom="0.25" header="0.3" footer="0.3"/>
  <pageSetup fitToHeight="5" horizontalDpi="600" verticalDpi="600" orientation="portrait" paperSize="9" scale="70" r:id="rId2"/>
  <rowBreaks count="5" manualBreakCount="5">
    <brk id="50" max="12" man="1"/>
    <brk id="107" max="12" man="1"/>
    <brk id="152" max="12" man="1"/>
    <brk id="208" max="12" man="1"/>
    <brk id="26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2007-10-26T07:29:55Z</cp:lastPrinted>
  <dcterms:created xsi:type="dcterms:W3CDTF">2002-11-14T19:07:56Z</dcterms:created>
  <dcterms:modified xsi:type="dcterms:W3CDTF">2007-11-19T08:46:23Z</dcterms:modified>
  <cp:category/>
  <cp:version/>
  <cp:contentType/>
  <cp:contentStatus/>
</cp:coreProperties>
</file>